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LEONARDO\LEY DISCIPLINA FINANCIERA\"/>
    </mc:Choice>
  </mc:AlternateContent>
  <xr:revisionPtr revIDLastSave="0" documentId="13_ncr:1_{630B5069-1AF5-46B5-BE96-A764AA97F878}" xr6:coauthVersionLast="36" xr6:coauthVersionMax="36" xr10:uidLastSave="{00000000-0000-0000-0000-000000000000}"/>
  <bookViews>
    <workbookView xWindow="0" yWindow="0" windowWidth="23040" windowHeight="10404" firstSheet="2" activeTab="8" xr2:uid="{D6F4067D-2EB3-46EE-871F-B7BDFD8132FE}"/>
  </bookViews>
  <sheets>
    <sheet name="F1_ESF" sheetId="2" r:id="rId1"/>
    <sheet name="F2_IADPOP" sheetId="3" r:id="rId2"/>
    <sheet name="F3_IAODF" sheetId="4" r:id="rId3"/>
    <sheet name="F4_BP" sheetId="6" r:id="rId4"/>
    <sheet name="F5_EAID" sheetId="7" r:id="rId5"/>
    <sheet name="F6a_EAEPED_COG" sheetId="8" r:id="rId6"/>
    <sheet name="F6b_EAEPED_CA" sheetId="19" r:id="rId7"/>
    <sheet name="F6c_EAEPED_CF" sheetId="11" r:id="rId8"/>
    <sheet name="F6d_EAEPED_CSP" sheetId="20" r:id="rId9"/>
    <sheet name="F7a_PI" sheetId="12" r:id="rId10"/>
    <sheet name="F7b_PE" sheetId="13" r:id="rId11"/>
    <sheet name="F7c_RI" sheetId="14" r:id="rId12"/>
    <sheet name="F7d_RE" sheetId="15" r:id="rId13"/>
    <sheet name="F8_IEA_31122023" sheetId="16" r:id="rId14"/>
    <sheet name="Guia" sheetId="18" r:id="rId15"/>
  </sheets>
  <definedNames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F6c_EAEPED_CF!$2:$9</definedName>
    <definedName name="_xlnm.Print_Titles" localSheetId="13">F8_IEA_31122023!$1:$3</definedName>
    <definedName name="_xlnm.Print_Titles" localSheetId="14">Guia!$2:$10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0" l="1"/>
  <c r="H31" i="20" s="1"/>
  <c r="E30" i="20"/>
  <c r="H30" i="20" s="1"/>
  <c r="H29" i="20"/>
  <c r="E29" i="20"/>
  <c r="G28" i="20"/>
  <c r="F28" i="20"/>
  <c r="D28" i="20"/>
  <c r="C28" i="20"/>
  <c r="C21" i="20" s="1"/>
  <c r="H27" i="20"/>
  <c r="E27" i="20"/>
  <c r="H26" i="20"/>
  <c r="E26" i="20"/>
  <c r="E25" i="20"/>
  <c r="E24" i="20" s="1"/>
  <c r="H24" i="20" s="1"/>
  <c r="G24" i="20"/>
  <c r="G21" i="20" s="1"/>
  <c r="F24" i="20"/>
  <c r="F21" i="20" s="1"/>
  <c r="F32" i="20" s="1"/>
  <c r="D24" i="20"/>
  <c r="C24" i="20"/>
  <c r="E23" i="20"/>
  <c r="H23" i="20" s="1"/>
  <c r="E22" i="20"/>
  <c r="H22" i="20" s="1"/>
  <c r="D21" i="20"/>
  <c r="E19" i="20"/>
  <c r="H19" i="20" s="1"/>
  <c r="H18" i="20"/>
  <c r="E18" i="20"/>
  <c r="H17" i="20"/>
  <c r="E17" i="20"/>
  <c r="G16" i="20"/>
  <c r="F16" i="20"/>
  <c r="E16" i="20"/>
  <c r="H16" i="20" s="1"/>
  <c r="D16" i="20"/>
  <c r="C16" i="20"/>
  <c r="H15" i="20"/>
  <c r="E15" i="20"/>
  <c r="E14" i="20"/>
  <c r="H14" i="20" s="1"/>
  <c r="E13" i="20"/>
  <c r="H13" i="20" s="1"/>
  <c r="G12" i="20"/>
  <c r="G9" i="20" s="1"/>
  <c r="G32" i="20" s="1"/>
  <c r="F12" i="20"/>
  <c r="D12" i="20"/>
  <c r="D9" i="20" s="1"/>
  <c r="D32" i="20" s="1"/>
  <c r="C12" i="20"/>
  <c r="E11" i="20"/>
  <c r="H11" i="20" s="1"/>
  <c r="H10" i="20"/>
  <c r="E10" i="20"/>
  <c r="F9" i="20"/>
  <c r="C9" i="20"/>
  <c r="C32" i="20" s="1"/>
  <c r="H48" i="19"/>
  <c r="E48" i="19"/>
  <c r="E47" i="19"/>
  <c r="H47" i="19" s="1"/>
  <c r="E46" i="19"/>
  <c r="H46" i="19" s="1"/>
  <c r="E45" i="19"/>
  <c r="H45" i="19" s="1"/>
  <c r="H44" i="19"/>
  <c r="E44" i="19"/>
  <c r="E43" i="19"/>
  <c r="H43" i="19" s="1"/>
  <c r="E42" i="19"/>
  <c r="H42" i="19" s="1"/>
  <c r="E41" i="19"/>
  <c r="H41" i="19" s="1"/>
  <c r="H40" i="19"/>
  <c r="E40" i="19"/>
  <c r="E39" i="19"/>
  <c r="H39" i="19" s="1"/>
  <c r="E38" i="19"/>
  <c r="H38" i="19" s="1"/>
  <c r="E37" i="19"/>
  <c r="H37" i="19" s="1"/>
  <c r="H36" i="19"/>
  <c r="E36" i="19"/>
  <c r="E35" i="19"/>
  <c r="H35" i="19" s="1"/>
  <c r="E34" i="19"/>
  <c r="H34" i="19" s="1"/>
  <c r="E33" i="19"/>
  <c r="H33" i="19" s="1"/>
  <c r="H32" i="19"/>
  <c r="E32" i="19"/>
  <c r="E31" i="19"/>
  <c r="H31" i="19" s="1"/>
  <c r="E30" i="19"/>
  <c r="H30" i="19" s="1"/>
  <c r="G29" i="19"/>
  <c r="F29" i="19"/>
  <c r="D29" i="19"/>
  <c r="C29" i="19"/>
  <c r="E28" i="19"/>
  <c r="H28" i="19" s="1"/>
  <c r="E27" i="19"/>
  <c r="H27" i="19" s="1"/>
  <c r="H26" i="19"/>
  <c r="E26" i="19"/>
  <c r="E25" i="19"/>
  <c r="H25" i="19" s="1"/>
  <c r="E24" i="19"/>
  <c r="H24" i="19" s="1"/>
  <c r="E23" i="19"/>
  <c r="H23" i="19" s="1"/>
  <c r="H22" i="19"/>
  <c r="E22" i="19"/>
  <c r="E21" i="19"/>
  <c r="H21" i="19" s="1"/>
  <c r="E20" i="19"/>
  <c r="H20" i="19" s="1"/>
  <c r="E19" i="19"/>
  <c r="H19" i="19" s="1"/>
  <c r="H18" i="19"/>
  <c r="E18" i="19"/>
  <c r="E17" i="19"/>
  <c r="H17" i="19" s="1"/>
  <c r="E16" i="19"/>
  <c r="H16" i="19" s="1"/>
  <c r="E15" i="19"/>
  <c r="H15" i="19" s="1"/>
  <c r="H14" i="19"/>
  <c r="E14" i="19"/>
  <c r="E13" i="19"/>
  <c r="H13" i="19" s="1"/>
  <c r="E12" i="19"/>
  <c r="H12" i="19" s="1"/>
  <c r="E11" i="19"/>
  <c r="E9" i="19" s="1"/>
  <c r="H10" i="19"/>
  <c r="E10" i="19"/>
  <c r="G9" i="19"/>
  <c r="G50" i="19" s="1"/>
  <c r="F9" i="19"/>
  <c r="F50" i="19" s="1"/>
  <c r="D9" i="19"/>
  <c r="D50" i="19" s="1"/>
  <c r="C9" i="19"/>
  <c r="C50" i="19" s="1"/>
  <c r="H25" i="20" l="1"/>
  <c r="E28" i="20"/>
  <c r="H28" i="20" s="1"/>
  <c r="E12" i="20"/>
  <c r="H12" i="20" s="1"/>
  <c r="H29" i="19"/>
  <c r="H11" i="19"/>
  <c r="H9" i="19" s="1"/>
  <c r="H50" i="19" s="1"/>
  <c r="E29" i="19"/>
  <c r="E50" i="19" s="1"/>
  <c r="H28" i="15"/>
  <c r="H17" i="15"/>
  <c r="G17" i="15"/>
  <c r="F17" i="15"/>
  <c r="E17" i="15"/>
  <c r="D17" i="15"/>
  <c r="C17" i="15"/>
  <c r="H6" i="15"/>
  <c r="G6" i="15"/>
  <c r="G28" i="15" s="1"/>
  <c r="F6" i="15"/>
  <c r="F28" i="15" s="1"/>
  <c r="E6" i="15"/>
  <c r="E28" i="15" s="1"/>
  <c r="D6" i="15"/>
  <c r="D28" i="15" s="1"/>
  <c r="C6" i="15"/>
  <c r="C28" i="15" s="1"/>
  <c r="H36" i="14"/>
  <c r="H29" i="14" s="1"/>
  <c r="H28" i="14" s="1"/>
  <c r="G36" i="14"/>
  <c r="F36" i="14"/>
  <c r="E36" i="14"/>
  <c r="D36" i="14"/>
  <c r="C36" i="14"/>
  <c r="G29" i="14"/>
  <c r="G28" i="14" s="1"/>
  <c r="F29" i="14"/>
  <c r="E29" i="14"/>
  <c r="D29" i="14"/>
  <c r="D28" i="14" s="1"/>
  <c r="C29" i="14"/>
  <c r="C28" i="14" s="1"/>
  <c r="F28" i="14"/>
  <c r="E28" i="14"/>
  <c r="H21" i="14"/>
  <c r="G21" i="14"/>
  <c r="F21" i="14"/>
  <c r="E21" i="14"/>
  <c r="D21" i="14"/>
  <c r="C21" i="14"/>
  <c r="H7" i="14"/>
  <c r="G7" i="14"/>
  <c r="F7" i="14"/>
  <c r="F31" i="14" s="1"/>
  <c r="E7" i="14"/>
  <c r="E31" i="14" s="1"/>
  <c r="D7" i="14"/>
  <c r="C7" i="14"/>
  <c r="H30" i="13"/>
  <c r="H19" i="13"/>
  <c r="G19" i="13"/>
  <c r="F19" i="13"/>
  <c r="E19" i="13"/>
  <c r="D19" i="13"/>
  <c r="C19" i="13"/>
  <c r="H8" i="13"/>
  <c r="G8" i="13"/>
  <c r="G30" i="13" s="1"/>
  <c r="F8" i="13"/>
  <c r="F30" i="13" s="1"/>
  <c r="E8" i="13"/>
  <c r="E30" i="13" s="1"/>
  <c r="D8" i="13"/>
  <c r="D30" i="13" s="1"/>
  <c r="C8" i="13"/>
  <c r="C30" i="13" s="1"/>
  <c r="H38" i="12"/>
  <c r="H31" i="12" s="1"/>
  <c r="H30" i="12" s="1"/>
  <c r="G38" i="12"/>
  <c r="F38" i="12"/>
  <c r="F31" i="12" s="1"/>
  <c r="F30" i="12" s="1"/>
  <c r="E38" i="12"/>
  <c r="D38" i="12"/>
  <c r="C38" i="12"/>
  <c r="C31" i="12" s="1"/>
  <c r="C30" i="12" s="1"/>
  <c r="G31" i="12"/>
  <c r="G30" i="12" s="1"/>
  <c r="E31" i="12"/>
  <c r="E30" i="12" s="1"/>
  <c r="D31" i="12"/>
  <c r="D30" i="12" s="1"/>
  <c r="H23" i="12"/>
  <c r="G23" i="12"/>
  <c r="F23" i="12"/>
  <c r="E23" i="12"/>
  <c r="D23" i="12"/>
  <c r="C23" i="12"/>
  <c r="H9" i="12"/>
  <c r="H33" i="12" s="1"/>
  <c r="G9" i="12"/>
  <c r="G33" i="12" s="1"/>
  <c r="F9" i="12"/>
  <c r="E9" i="12"/>
  <c r="D9" i="12"/>
  <c r="C9" i="12"/>
  <c r="D83" i="11"/>
  <c r="D79" i="11" s="1"/>
  <c r="G79" i="11" s="1"/>
  <c r="D82" i="11"/>
  <c r="G82" i="11" s="1"/>
  <c r="D81" i="11"/>
  <c r="G81" i="11" s="1"/>
  <c r="G80" i="11"/>
  <c r="D80" i="11"/>
  <c r="F79" i="11"/>
  <c r="E79" i="11"/>
  <c r="C79" i="11"/>
  <c r="B79" i="11"/>
  <c r="G77" i="11"/>
  <c r="D77" i="11"/>
  <c r="D76" i="11"/>
  <c r="G76" i="11" s="1"/>
  <c r="D75" i="11"/>
  <c r="G75" i="11" s="1"/>
  <c r="D74" i="11"/>
  <c r="G74" i="11" s="1"/>
  <c r="G73" i="11"/>
  <c r="D73" i="11"/>
  <c r="D72" i="11"/>
  <c r="D68" i="11" s="1"/>
  <c r="G68" i="11" s="1"/>
  <c r="D71" i="11"/>
  <c r="G71" i="11" s="1"/>
  <c r="D70" i="11"/>
  <c r="G70" i="11" s="1"/>
  <c r="G69" i="11"/>
  <c r="D69" i="11"/>
  <c r="F68" i="11"/>
  <c r="E68" i="11"/>
  <c r="C68" i="11"/>
  <c r="B68" i="11"/>
  <c r="G66" i="11"/>
  <c r="D66" i="11"/>
  <c r="D65" i="11"/>
  <c r="G65" i="11" s="1"/>
  <c r="D64" i="11"/>
  <c r="G64" i="11" s="1"/>
  <c r="D63" i="11"/>
  <c r="G63" i="11" s="1"/>
  <c r="G62" i="11"/>
  <c r="D62" i="11"/>
  <c r="D61" i="11"/>
  <c r="D59" i="11" s="1"/>
  <c r="G59" i="11" s="1"/>
  <c r="D60" i="11"/>
  <c r="G60" i="11" s="1"/>
  <c r="F59" i="11"/>
  <c r="E59" i="11"/>
  <c r="E48" i="11" s="1"/>
  <c r="C59" i="11"/>
  <c r="B59" i="11"/>
  <c r="D57" i="11"/>
  <c r="G57" i="11" s="1"/>
  <c r="D56" i="11"/>
  <c r="G56" i="11" s="1"/>
  <c r="G55" i="11"/>
  <c r="D55" i="11"/>
  <c r="D54" i="11"/>
  <c r="G54" i="11" s="1"/>
  <c r="D53" i="11"/>
  <c r="G53" i="11" s="1"/>
  <c r="D52" i="11"/>
  <c r="G52" i="11" s="1"/>
  <c r="G51" i="11"/>
  <c r="D51" i="11"/>
  <c r="D50" i="11"/>
  <c r="D49" i="11" s="1"/>
  <c r="F49" i="11"/>
  <c r="E49" i="11"/>
  <c r="C49" i="11"/>
  <c r="C48" i="11" s="1"/>
  <c r="B49" i="11"/>
  <c r="B48" i="11" s="1"/>
  <c r="F48" i="11"/>
  <c r="G46" i="11"/>
  <c r="D46" i="11"/>
  <c r="D45" i="11"/>
  <c r="D42" i="11" s="1"/>
  <c r="G42" i="11" s="1"/>
  <c r="D44" i="11"/>
  <c r="G44" i="11" s="1"/>
  <c r="D43" i="11"/>
  <c r="G43" i="11" s="1"/>
  <c r="F42" i="11"/>
  <c r="E42" i="11"/>
  <c r="C42" i="11"/>
  <c r="B42" i="11"/>
  <c r="D40" i="11"/>
  <c r="G40" i="11" s="1"/>
  <c r="G39" i="11"/>
  <c r="D39" i="11"/>
  <c r="D38" i="11"/>
  <c r="G38" i="11" s="1"/>
  <c r="D37" i="11"/>
  <c r="G37" i="11" s="1"/>
  <c r="D36" i="11"/>
  <c r="G36" i="11" s="1"/>
  <c r="G35" i="11"/>
  <c r="D35" i="11"/>
  <c r="D34" i="11"/>
  <c r="D31" i="11" s="1"/>
  <c r="G31" i="11" s="1"/>
  <c r="D33" i="11"/>
  <c r="G33" i="11" s="1"/>
  <c r="D32" i="11"/>
  <c r="G32" i="11" s="1"/>
  <c r="F31" i="11"/>
  <c r="E31" i="11"/>
  <c r="C31" i="11"/>
  <c r="B31" i="11"/>
  <c r="D29" i="11"/>
  <c r="G29" i="11" s="1"/>
  <c r="G28" i="11"/>
  <c r="D28" i="11"/>
  <c r="D27" i="11"/>
  <c r="G27" i="11" s="1"/>
  <c r="D26" i="11"/>
  <c r="G26" i="11" s="1"/>
  <c r="D25" i="11"/>
  <c r="G25" i="11" s="1"/>
  <c r="G24" i="11"/>
  <c r="D24" i="11"/>
  <c r="D23" i="11"/>
  <c r="D22" i="11" s="1"/>
  <c r="G22" i="11" s="1"/>
  <c r="F22" i="11"/>
  <c r="E22" i="11"/>
  <c r="C22" i="11"/>
  <c r="B22" i="11"/>
  <c r="B11" i="11" s="1"/>
  <c r="B85" i="11" s="1"/>
  <c r="D20" i="11"/>
  <c r="G20" i="11" s="1"/>
  <c r="D19" i="11"/>
  <c r="G19" i="11" s="1"/>
  <c r="D18" i="11"/>
  <c r="G18" i="11" s="1"/>
  <c r="G17" i="11"/>
  <c r="D17" i="11"/>
  <c r="D16" i="11"/>
  <c r="G16" i="11" s="1"/>
  <c r="D15" i="11"/>
  <c r="G15" i="11" s="1"/>
  <c r="D14" i="11"/>
  <c r="G14" i="11" s="1"/>
  <c r="G13" i="11"/>
  <c r="D13" i="11"/>
  <c r="D12" i="11" s="1"/>
  <c r="F12" i="11"/>
  <c r="F11" i="11" s="1"/>
  <c r="F85" i="11" s="1"/>
  <c r="E12" i="11"/>
  <c r="C12" i="11"/>
  <c r="C11" i="11" s="1"/>
  <c r="B12" i="11"/>
  <c r="E11" i="11"/>
  <c r="F158" i="8"/>
  <c r="I158" i="8" s="1"/>
  <c r="F157" i="8"/>
  <c r="I157" i="8" s="1"/>
  <c r="F156" i="8"/>
  <c r="I156" i="8" s="1"/>
  <c r="F155" i="8"/>
  <c r="I155" i="8" s="1"/>
  <c r="F154" i="8"/>
  <c r="F151" i="8" s="1"/>
  <c r="I151" i="8" s="1"/>
  <c r="F153" i="8"/>
  <c r="I153" i="8" s="1"/>
  <c r="F152" i="8"/>
  <c r="I152" i="8" s="1"/>
  <c r="H151" i="8"/>
  <c r="G151" i="8"/>
  <c r="E151" i="8"/>
  <c r="D151" i="8"/>
  <c r="F150" i="8"/>
  <c r="I150" i="8" s="1"/>
  <c r="F149" i="8"/>
  <c r="I149" i="8" s="1"/>
  <c r="F148" i="8"/>
  <c r="F147" i="8" s="1"/>
  <c r="I147" i="8" s="1"/>
  <c r="H147" i="8"/>
  <c r="G147" i="8"/>
  <c r="E147" i="8"/>
  <c r="D147" i="8"/>
  <c r="F146" i="8"/>
  <c r="I146" i="8" s="1"/>
  <c r="F145" i="8"/>
  <c r="I145" i="8" s="1"/>
  <c r="F144" i="8"/>
  <c r="I144" i="8" s="1"/>
  <c r="F143" i="8"/>
  <c r="I143" i="8" s="1"/>
  <c r="F142" i="8"/>
  <c r="F138" i="8" s="1"/>
  <c r="I138" i="8" s="1"/>
  <c r="F141" i="8"/>
  <c r="I141" i="8" s="1"/>
  <c r="F140" i="8"/>
  <c r="I140" i="8" s="1"/>
  <c r="F139" i="8"/>
  <c r="I139" i="8" s="1"/>
  <c r="H138" i="8"/>
  <c r="G138" i="8"/>
  <c r="E138" i="8"/>
  <c r="D138" i="8"/>
  <c r="F137" i="8"/>
  <c r="I137" i="8" s="1"/>
  <c r="F136" i="8"/>
  <c r="I136" i="8" s="1"/>
  <c r="F135" i="8"/>
  <c r="I135" i="8" s="1"/>
  <c r="H134" i="8"/>
  <c r="G134" i="8"/>
  <c r="E134" i="8"/>
  <c r="D134" i="8"/>
  <c r="F133" i="8"/>
  <c r="I133" i="8" s="1"/>
  <c r="F132" i="8"/>
  <c r="I132" i="8" s="1"/>
  <c r="F131" i="8"/>
  <c r="I131" i="8" s="1"/>
  <c r="F130" i="8"/>
  <c r="I130" i="8" s="1"/>
  <c r="F129" i="8"/>
  <c r="I129" i="8" s="1"/>
  <c r="F128" i="8"/>
  <c r="I128" i="8" s="1"/>
  <c r="F127" i="8"/>
  <c r="I127" i="8" s="1"/>
  <c r="F126" i="8"/>
  <c r="F124" i="8" s="1"/>
  <c r="I124" i="8" s="1"/>
  <c r="F125" i="8"/>
  <c r="I125" i="8" s="1"/>
  <c r="H124" i="8"/>
  <c r="G124" i="8"/>
  <c r="E124" i="8"/>
  <c r="D124" i="8"/>
  <c r="F123" i="8"/>
  <c r="I123" i="8" s="1"/>
  <c r="F122" i="8"/>
  <c r="I122" i="8" s="1"/>
  <c r="I121" i="8"/>
  <c r="F121" i="8"/>
  <c r="F120" i="8"/>
  <c r="I120" i="8" s="1"/>
  <c r="F119" i="8"/>
  <c r="I119" i="8" s="1"/>
  <c r="F118" i="8"/>
  <c r="I118" i="8" s="1"/>
  <c r="I117" i="8"/>
  <c r="F117" i="8"/>
  <c r="F116" i="8"/>
  <c r="I116" i="8" s="1"/>
  <c r="F115" i="8"/>
  <c r="I115" i="8" s="1"/>
  <c r="H114" i="8"/>
  <c r="G114" i="8"/>
  <c r="E114" i="8"/>
  <c r="D114" i="8"/>
  <c r="F113" i="8"/>
  <c r="I113" i="8" s="1"/>
  <c r="F112" i="8"/>
  <c r="I112" i="8" s="1"/>
  <c r="I111" i="8"/>
  <c r="F111" i="8"/>
  <c r="F110" i="8"/>
  <c r="I110" i="8" s="1"/>
  <c r="F109" i="8"/>
  <c r="I109" i="8" s="1"/>
  <c r="F108" i="8"/>
  <c r="I108" i="8" s="1"/>
  <c r="I107" i="8"/>
  <c r="F107" i="8"/>
  <c r="F106" i="8"/>
  <c r="I106" i="8" s="1"/>
  <c r="F105" i="8"/>
  <c r="I105" i="8" s="1"/>
  <c r="H104" i="8"/>
  <c r="G104" i="8"/>
  <c r="E104" i="8"/>
  <c r="D104" i="8"/>
  <c r="D85" i="8" s="1"/>
  <c r="F103" i="8"/>
  <c r="I103" i="8" s="1"/>
  <c r="F102" i="8"/>
  <c r="I102" i="8" s="1"/>
  <c r="F101" i="8"/>
  <c r="I101" i="8" s="1"/>
  <c r="F100" i="8"/>
  <c r="I100" i="8" s="1"/>
  <c r="F99" i="8"/>
  <c r="I99" i="8" s="1"/>
  <c r="F98" i="8"/>
  <c r="I98" i="8" s="1"/>
  <c r="I97" i="8"/>
  <c r="F97" i="8"/>
  <c r="F96" i="8"/>
  <c r="I96" i="8" s="1"/>
  <c r="F95" i="8"/>
  <c r="I95" i="8" s="1"/>
  <c r="H94" i="8"/>
  <c r="G94" i="8"/>
  <c r="E94" i="8"/>
  <c r="D94" i="8"/>
  <c r="F93" i="8"/>
  <c r="I93" i="8" s="1"/>
  <c r="F92" i="8"/>
  <c r="I92" i="8" s="1"/>
  <c r="I91" i="8"/>
  <c r="F91" i="8"/>
  <c r="F90" i="8"/>
  <c r="I90" i="8" s="1"/>
  <c r="F89" i="8"/>
  <c r="I89" i="8" s="1"/>
  <c r="F88" i="8"/>
  <c r="I88" i="8" s="1"/>
  <c r="I87" i="8"/>
  <c r="F87" i="8"/>
  <c r="F86" i="8" s="1"/>
  <c r="H86" i="8"/>
  <c r="H85" i="8" s="1"/>
  <c r="G86" i="8"/>
  <c r="E86" i="8"/>
  <c r="E85" i="8" s="1"/>
  <c r="D86" i="8"/>
  <c r="G85" i="8"/>
  <c r="I83" i="8"/>
  <c r="F83" i="8"/>
  <c r="F82" i="8"/>
  <c r="I82" i="8" s="1"/>
  <c r="F81" i="8"/>
  <c r="I81" i="8" s="1"/>
  <c r="F80" i="8"/>
  <c r="I80" i="8" s="1"/>
  <c r="I79" i="8"/>
  <c r="F79" i="8"/>
  <c r="F78" i="8"/>
  <c r="I78" i="8" s="1"/>
  <c r="F77" i="8"/>
  <c r="F76" i="8" s="1"/>
  <c r="I76" i="8" s="1"/>
  <c r="H76" i="8"/>
  <c r="G76" i="8"/>
  <c r="E76" i="8"/>
  <c r="D76" i="8"/>
  <c r="F75" i="8"/>
  <c r="I75" i="8" s="1"/>
  <c r="F74" i="8"/>
  <c r="I74" i="8" s="1"/>
  <c r="F73" i="8"/>
  <c r="I73" i="8" s="1"/>
  <c r="H72" i="8"/>
  <c r="G72" i="8"/>
  <c r="F72" i="8"/>
  <c r="I72" i="8" s="1"/>
  <c r="E72" i="8"/>
  <c r="D72" i="8"/>
  <c r="F71" i="8"/>
  <c r="I71" i="8" s="1"/>
  <c r="F70" i="8"/>
  <c r="I70" i="8" s="1"/>
  <c r="F69" i="8"/>
  <c r="I69" i="8" s="1"/>
  <c r="F68" i="8"/>
  <c r="I68" i="8" s="1"/>
  <c r="F67" i="8"/>
  <c r="I67" i="8" s="1"/>
  <c r="F66" i="8"/>
  <c r="I66" i="8" s="1"/>
  <c r="F65" i="8"/>
  <c r="F63" i="8" s="1"/>
  <c r="I63" i="8" s="1"/>
  <c r="F64" i="8"/>
  <c r="I64" i="8" s="1"/>
  <c r="H63" i="8"/>
  <c r="G63" i="8"/>
  <c r="E63" i="8"/>
  <c r="D63" i="8"/>
  <c r="F62" i="8"/>
  <c r="I62" i="8" s="1"/>
  <c r="F61" i="8"/>
  <c r="I61" i="8" s="1"/>
  <c r="F60" i="8"/>
  <c r="F59" i="8" s="1"/>
  <c r="I59" i="8" s="1"/>
  <c r="H59" i="8"/>
  <c r="G59" i="8"/>
  <c r="E59" i="8"/>
  <c r="D59" i="8"/>
  <c r="F58" i="8"/>
  <c r="I58" i="8" s="1"/>
  <c r="F57" i="8"/>
  <c r="I57" i="8" s="1"/>
  <c r="F56" i="8"/>
  <c r="I56" i="8" s="1"/>
  <c r="F55" i="8"/>
  <c r="I55" i="8" s="1"/>
  <c r="F54" i="8"/>
  <c r="I54" i="8" s="1"/>
  <c r="F53" i="8"/>
  <c r="F49" i="8" s="1"/>
  <c r="F52" i="8"/>
  <c r="I52" i="8" s="1"/>
  <c r="F51" i="8"/>
  <c r="I51" i="8" s="1"/>
  <c r="F50" i="8"/>
  <c r="I50" i="8" s="1"/>
  <c r="H49" i="8"/>
  <c r="G49" i="8"/>
  <c r="E49" i="8"/>
  <c r="D49" i="8"/>
  <c r="F48" i="8"/>
  <c r="I48" i="8" s="1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 s="1"/>
  <c r="H39" i="8"/>
  <c r="G39" i="8"/>
  <c r="E39" i="8"/>
  <c r="D39" i="8"/>
  <c r="F38" i="8"/>
  <c r="I38" i="8" s="1"/>
  <c r="F37" i="8"/>
  <c r="I37" i="8" s="1"/>
  <c r="I36" i="8"/>
  <c r="F36" i="8"/>
  <c r="F35" i="8"/>
  <c r="I35" i="8" s="1"/>
  <c r="F34" i="8"/>
  <c r="I34" i="8" s="1"/>
  <c r="F33" i="8"/>
  <c r="F29" i="8" s="1"/>
  <c r="F32" i="8"/>
  <c r="I32" i="8" s="1"/>
  <c r="F31" i="8"/>
  <c r="I31" i="8" s="1"/>
  <c r="F30" i="8"/>
  <c r="I30" i="8" s="1"/>
  <c r="H29" i="8"/>
  <c r="G29" i="8"/>
  <c r="E29" i="8"/>
  <c r="D29" i="8"/>
  <c r="F28" i="8"/>
  <c r="I28" i="8" s="1"/>
  <c r="F27" i="8"/>
  <c r="I27" i="8" s="1"/>
  <c r="F26" i="8"/>
  <c r="I26" i="8" s="1"/>
  <c r="F25" i="8"/>
  <c r="I25" i="8" s="1"/>
  <c r="F24" i="8"/>
  <c r="I24" i="8" s="1"/>
  <c r="F23" i="8"/>
  <c r="I23" i="8" s="1"/>
  <c r="I22" i="8"/>
  <c r="F22" i="8"/>
  <c r="F21" i="8"/>
  <c r="I21" i="8" s="1"/>
  <c r="F20" i="8"/>
  <c r="F19" i="8" s="1"/>
  <c r="H19" i="8"/>
  <c r="H10" i="8" s="1"/>
  <c r="G19" i="8"/>
  <c r="E19" i="8"/>
  <c r="D19" i="8"/>
  <c r="F18" i="8"/>
  <c r="I18" i="8" s="1"/>
  <c r="F17" i="8"/>
  <c r="I17" i="8" s="1"/>
  <c r="I16" i="8"/>
  <c r="F16" i="8"/>
  <c r="F15" i="8"/>
  <c r="I15" i="8" s="1"/>
  <c r="F14" i="8"/>
  <c r="I14" i="8" s="1"/>
  <c r="F13" i="8"/>
  <c r="I13" i="8" s="1"/>
  <c r="F12" i="8"/>
  <c r="I12" i="8" s="1"/>
  <c r="H11" i="8"/>
  <c r="G11" i="8"/>
  <c r="E11" i="8"/>
  <c r="D11" i="8"/>
  <c r="D10" i="8" s="1"/>
  <c r="D160" i="8" s="1"/>
  <c r="G10" i="8"/>
  <c r="G160" i="8" s="1"/>
  <c r="E10" i="8"/>
  <c r="G77" i="7"/>
  <c r="F77" i="7"/>
  <c r="D77" i="7"/>
  <c r="C77" i="7"/>
  <c r="H76" i="7"/>
  <c r="E76" i="7"/>
  <c r="H75" i="7"/>
  <c r="H77" i="7" s="1"/>
  <c r="E75" i="7"/>
  <c r="E77" i="7" s="1"/>
  <c r="H70" i="7"/>
  <c r="H69" i="7" s="1"/>
  <c r="E70" i="7"/>
  <c r="G69" i="7"/>
  <c r="F69" i="7"/>
  <c r="E69" i="7"/>
  <c r="D69" i="7"/>
  <c r="C69" i="7"/>
  <c r="H65" i="7"/>
  <c r="E65" i="7"/>
  <c r="H64" i="7"/>
  <c r="E64" i="7"/>
  <c r="H63" i="7"/>
  <c r="H61" i="7" s="1"/>
  <c r="E63" i="7"/>
  <c r="H62" i="7"/>
  <c r="E62" i="7"/>
  <c r="E61" i="7" s="1"/>
  <c r="G61" i="7"/>
  <c r="F61" i="7"/>
  <c r="F67" i="7" s="1"/>
  <c r="D61" i="7"/>
  <c r="C61" i="7"/>
  <c r="H60" i="7"/>
  <c r="E60" i="7"/>
  <c r="H59" i="7"/>
  <c r="E59" i="7"/>
  <c r="H58" i="7"/>
  <c r="E58" i="7"/>
  <c r="H57" i="7"/>
  <c r="H56" i="7" s="1"/>
  <c r="E57" i="7"/>
  <c r="G56" i="7"/>
  <c r="F56" i="7"/>
  <c r="E56" i="7"/>
  <c r="D56" i="7"/>
  <c r="C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E47" i="7" s="1"/>
  <c r="H48" i="7"/>
  <c r="H47" i="7" s="1"/>
  <c r="E48" i="7"/>
  <c r="G47" i="7"/>
  <c r="G67" i="7" s="1"/>
  <c r="F47" i="7"/>
  <c r="D47" i="7"/>
  <c r="D67" i="7" s="1"/>
  <c r="C47" i="7"/>
  <c r="C67" i="7" s="1"/>
  <c r="H40" i="7"/>
  <c r="E40" i="7"/>
  <c r="E38" i="7" s="1"/>
  <c r="H39" i="7"/>
  <c r="H38" i="7" s="1"/>
  <c r="E39" i="7"/>
  <c r="G38" i="7"/>
  <c r="F38" i="7"/>
  <c r="D38" i="7"/>
  <c r="C38" i="7"/>
  <c r="H37" i="7"/>
  <c r="H36" i="7" s="1"/>
  <c r="E37" i="7"/>
  <c r="G36" i="7"/>
  <c r="F36" i="7"/>
  <c r="E36" i="7"/>
  <c r="D36" i="7"/>
  <c r="C36" i="7"/>
  <c r="H35" i="7"/>
  <c r="E35" i="7"/>
  <c r="H34" i="7"/>
  <c r="E34" i="7"/>
  <c r="H33" i="7"/>
  <c r="E33" i="7"/>
  <c r="H32" i="7"/>
  <c r="E32" i="7"/>
  <c r="H31" i="7"/>
  <c r="E31" i="7"/>
  <c r="H30" i="7"/>
  <c r="H29" i="7" s="1"/>
  <c r="E30" i="7"/>
  <c r="G29" i="7"/>
  <c r="F29" i="7"/>
  <c r="E29" i="7"/>
  <c r="D29" i="7"/>
  <c r="C29" i="7"/>
  <c r="H28" i="7"/>
  <c r="E28" i="7"/>
  <c r="H27" i="7"/>
  <c r="E27" i="7"/>
  <c r="H26" i="7"/>
  <c r="E26" i="7"/>
  <c r="H25" i="7"/>
  <c r="E25" i="7"/>
  <c r="H24" i="7"/>
  <c r="E24" i="7"/>
  <c r="H23" i="7"/>
  <c r="E23" i="7"/>
  <c r="H22" i="7"/>
  <c r="E22" i="7"/>
  <c r="H21" i="7"/>
  <c r="H17" i="7" s="1"/>
  <c r="E21" i="7"/>
  <c r="H20" i="7"/>
  <c r="E20" i="7"/>
  <c r="H19" i="7"/>
  <c r="E19" i="7"/>
  <c r="H18" i="7"/>
  <c r="E18" i="7"/>
  <c r="E17" i="7" s="1"/>
  <c r="G17" i="7"/>
  <c r="G42" i="7" s="1"/>
  <c r="G72" i="7" s="1"/>
  <c r="F17" i="7"/>
  <c r="F42" i="7" s="1"/>
  <c r="F72" i="7" s="1"/>
  <c r="D17" i="7"/>
  <c r="D42" i="7" s="1"/>
  <c r="C17" i="7"/>
  <c r="C42" i="7" s="1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H42" i="7" s="1"/>
  <c r="E10" i="7"/>
  <c r="E42" i="7" s="1"/>
  <c r="E80" i="6"/>
  <c r="D80" i="6"/>
  <c r="E78" i="6"/>
  <c r="D78" i="6"/>
  <c r="C78" i="6"/>
  <c r="E76" i="6"/>
  <c r="D76" i="6"/>
  <c r="C76" i="6"/>
  <c r="E75" i="6"/>
  <c r="E74" i="6" s="1"/>
  <c r="D75" i="6"/>
  <c r="D74" i="6" s="1"/>
  <c r="C75" i="6"/>
  <c r="C74" i="6" s="1"/>
  <c r="E72" i="6"/>
  <c r="E82" i="6" s="1"/>
  <c r="E84" i="6" s="1"/>
  <c r="D72" i="6"/>
  <c r="C72" i="6"/>
  <c r="E62" i="6"/>
  <c r="D62" i="6"/>
  <c r="E60" i="6"/>
  <c r="D60" i="6"/>
  <c r="C60" i="6"/>
  <c r="E58" i="6"/>
  <c r="D58" i="6"/>
  <c r="C58" i="6"/>
  <c r="E57" i="6"/>
  <c r="D57" i="6"/>
  <c r="C57" i="6"/>
  <c r="E56" i="6"/>
  <c r="E64" i="6" s="1"/>
  <c r="E66" i="6" s="1"/>
  <c r="D56" i="6"/>
  <c r="C56" i="6"/>
  <c r="E54" i="6"/>
  <c r="D54" i="6"/>
  <c r="D64" i="6" s="1"/>
  <c r="D66" i="6" s="1"/>
  <c r="C54" i="6"/>
  <c r="C64" i="6" s="1"/>
  <c r="C66" i="6" s="1"/>
  <c r="D48" i="6"/>
  <c r="D12" i="6" s="1"/>
  <c r="D9" i="6" s="1"/>
  <c r="D22" i="6" s="1"/>
  <c r="D24" i="6" s="1"/>
  <c r="D26" i="6" s="1"/>
  <c r="D35" i="6" s="1"/>
  <c r="C48" i="6"/>
  <c r="C12" i="6" s="1"/>
  <c r="C9" i="6" s="1"/>
  <c r="C22" i="6" s="1"/>
  <c r="C24" i="6" s="1"/>
  <c r="C26" i="6" s="1"/>
  <c r="C35" i="6" s="1"/>
  <c r="E44" i="6"/>
  <c r="D44" i="6"/>
  <c r="C44" i="6"/>
  <c r="E41" i="6"/>
  <c r="E48" i="6" s="1"/>
  <c r="E12" i="6" s="1"/>
  <c r="E9" i="6" s="1"/>
  <c r="E22" i="6" s="1"/>
  <c r="E24" i="6" s="1"/>
  <c r="E26" i="6" s="1"/>
  <c r="E35" i="6" s="1"/>
  <c r="D41" i="6"/>
  <c r="C41" i="6"/>
  <c r="E31" i="6"/>
  <c r="D31" i="6"/>
  <c r="C31" i="6"/>
  <c r="E18" i="6"/>
  <c r="D18" i="6"/>
  <c r="C18" i="6"/>
  <c r="E14" i="6"/>
  <c r="D14" i="6"/>
  <c r="C14" i="6"/>
  <c r="K21" i="4"/>
  <c r="H21" i="4"/>
  <c r="G21" i="4"/>
  <c r="C21" i="4"/>
  <c r="L20" i="4"/>
  <c r="L19" i="4"/>
  <c r="L18" i="4"/>
  <c r="L17" i="4"/>
  <c r="L15" i="4" s="1"/>
  <c r="L16" i="4"/>
  <c r="K15" i="4"/>
  <c r="J15" i="4"/>
  <c r="I15" i="4"/>
  <c r="H15" i="4"/>
  <c r="G15" i="4"/>
  <c r="F15" i="4"/>
  <c r="E15" i="4"/>
  <c r="D15" i="4"/>
  <c r="D21" i="4" s="1"/>
  <c r="C15" i="4"/>
  <c r="L14" i="4"/>
  <c r="L13" i="4"/>
  <c r="L12" i="4"/>
  <c r="L11" i="4"/>
  <c r="L10" i="4"/>
  <c r="L9" i="4" s="1"/>
  <c r="K9" i="4"/>
  <c r="J9" i="4"/>
  <c r="J21" i="4" s="1"/>
  <c r="I9" i="4"/>
  <c r="I21" i="4" s="1"/>
  <c r="H9" i="4"/>
  <c r="G9" i="4"/>
  <c r="F9" i="4"/>
  <c r="F21" i="4" s="1"/>
  <c r="E9" i="4"/>
  <c r="E21" i="4" s="1"/>
  <c r="D9" i="4"/>
  <c r="C9" i="4"/>
  <c r="G36" i="3"/>
  <c r="F36" i="3"/>
  <c r="E36" i="3"/>
  <c r="D36" i="3"/>
  <c r="C36" i="3"/>
  <c r="G29" i="3"/>
  <c r="G28" i="3"/>
  <c r="G27" i="3"/>
  <c r="G26" i="3" s="1"/>
  <c r="I26" i="3"/>
  <c r="H26" i="3"/>
  <c r="F26" i="3"/>
  <c r="E26" i="3"/>
  <c r="D26" i="3"/>
  <c r="C26" i="3"/>
  <c r="G24" i="3"/>
  <c r="G23" i="3"/>
  <c r="G22" i="3"/>
  <c r="G21" i="3" s="1"/>
  <c r="I21" i="3"/>
  <c r="H21" i="3"/>
  <c r="F21" i="3"/>
  <c r="E21" i="3"/>
  <c r="D21" i="3"/>
  <c r="C21" i="3"/>
  <c r="I13" i="3"/>
  <c r="H13" i="3"/>
  <c r="G13" i="3"/>
  <c r="F13" i="3"/>
  <c r="E13" i="3"/>
  <c r="D13" i="3"/>
  <c r="D8" i="3" s="1"/>
  <c r="D19" i="3" s="1"/>
  <c r="C13" i="3"/>
  <c r="I9" i="3"/>
  <c r="I8" i="3" s="1"/>
  <c r="I19" i="3" s="1"/>
  <c r="H9" i="3"/>
  <c r="G9" i="3"/>
  <c r="G8" i="3" s="1"/>
  <c r="G19" i="3" s="1"/>
  <c r="F9" i="3"/>
  <c r="E9" i="3"/>
  <c r="E8" i="3" s="1"/>
  <c r="E19" i="3" s="1"/>
  <c r="D9" i="3"/>
  <c r="C9" i="3"/>
  <c r="C8" i="3" s="1"/>
  <c r="C19" i="3" s="1"/>
  <c r="H8" i="3"/>
  <c r="H19" i="3" s="1"/>
  <c r="F8" i="3"/>
  <c r="F19" i="3" s="1"/>
  <c r="G75" i="2"/>
  <c r="F75" i="2"/>
  <c r="G68" i="2"/>
  <c r="F68" i="2"/>
  <c r="G63" i="2"/>
  <c r="G79" i="2" s="1"/>
  <c r="F63" i="2"/>
  <c r="F79" i="2" s="1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D47" i="2" s="1"/>
  <c r="D62" i="2" s="1"/>
  <c r="C25" i="2"/>
  <c r="C47" i="2" s="1"/>
  <c r="C62" i="2" s="1"/>
  <c r="G23" i="2"/>
  <c r="F23" i="2"/>
  <c r="G19" i="2"/>
  <c r="F19" i="2"/>
  <c r="D17" i="2"/>
  <c r="C17" i="2"/>
  <c r="G9" i="2"/>
  <c r="G47" i="2" s="1"/>
  <c r="G59" i="2" s="1"/>
  <c r="G81" i="2" s="1"/>
  <c r="F9" i="2"/>
  <c r="F47" i="2" s="1"/>
  <c r="F59" i="2" s="1"/>
  <c r="F81" i="2" s="1"/>
  <c r="D9" i="2"/>
  <c r="C9" i="2"/>
  <c r="E9" i="20" l="1"/>
  <c r="E21" i="20"/>
  <c r="H21" i="20" s="1"/>
  <c r="D31" i="14"/>
  <c r="C31" i="14"/>
  <c r="G31" i="14"/>
  <c r="H31" i="14"/>
  <c r="C33" i="12"/>
  <c r="D33" i="12"/>
  <c r="E33" i="12"/>
  <c r="F33" i="12"/>
  <c r="G49" i="11"/>
  <c r="D48" i="11"/>
  <c r="G48" i="11" s="1"/>
  <c r="C85" i="11"/>
  <c r="E85" i="11"/>
  <c r="D11" i="11"/>
  <c r="G12" i="11"/>
  <c r="G11" i="11" s="1"/>
  <c r="G23" i="11"/>
  <c r="G34" i="11"/>
  <c r="G45" i="11"/>
  <c r="G50" i="11"/>
  <c r="G61" i="11"/>
  <c r="G72" i="11"/>
  <c r="G83" i="11"/>
  <c r="I11" i="8"/>
  <c r="E160" i="8"/>
  <c r="H160" i="8"/>
  <c r="I86" i="8"/>
  <c r="I33" i="8"/>
  <c r="I29" i="8" s="1"/>
  <c r="I53" i="8"/>
  <c r="I49" i="8" s="1"/>
  <c r="I65" i="8"/>
  <c r="I77" i="8"/>
  <c r="I126" i="8"/>
  <c r="I142" i="8"/>
  <c r="I148" i="8"/>
  <c r="I154" i="8"/>
  <c r="F11" i="8"/>
  <c r="F10" i="8" s="1"/>
  <c r="F94" i="8"/>
  <c r="I94" i="8" s="1"/>
  <c r="F104" i="8"/>
  <c r="I104" i="8" s="1"/>
  <c r="F114" i="8"/>
  <c r="I114" i="8" s="1"/>
  <c r="F134" i="8"/>
  <c r="I134" i="8" s="1"/>
  <c r="I20" i="8"/>
  <c r="I19" i="8" s="1"/>
  <c r="I40" i="8"/>
  <c r="I39" i="8" s="1"/>
  <c r="I60" i="8"/>
  <c r="H67" i="7"/>
  <c r="H72" i="7" s="1"/>
  <c r="C72" i="7"/>
  <c r="E67" i="7"/>
  <c r="E72" i="7" s="1"/>
  <c r="D72" i="7"/>
  <c r="C82" i="6"/>
  <c r="C84" i="6" s="1"/>
  <c r="D82" i="6"/>
  <c r="D84" i="6" s="1"/>
  <c r="L21" i="4"/>
  <c r="E32" i="20" l="1"/>
  <c r="H9" i="20"/>
  <c r="H32" i="20" s="1"/>
  <c r="D85" i="11"/>
  <c r="G85" i="11"/>
  <c r="I10" i="8"/>
  <c r="I160" i="8" s="1"/>
  <c r="I85" i="8"/>
  <c r="F85" i="8"/>
  <c r="F160" i="8" s="1"/>
</calcChain>
</file>

<file path=xl/sharedStrings.xml><?xml version="1.0" encoding="utf-8"?>
<sst xmlns="http://schemas.openxmlformats.org/spreadsheetml/2006/main" count="1117" uniqueCount="685">
  <si>
    <t>Instituto Estatal de la Educación para los Adultos del Estado de Campeche (a)</t>
  </si>
  <si>
    <t>Estado de Situación Financiera Detallado - LDF</t>
  </si>
  <si>
    <t>Al 31 de diciembre de 2022 y al 31 de Diciembre de 2023 (b)</t>
  </si>
  <si>
    <t>(PESOS)</t>
  </si>
  <si>
    <t>Concepto (c)</t>
  </si>
  <si>
    <t>2023 (d)</t>
  </si>
  <si>
    <t>31 de diciembre de 2022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</si>
  <si>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</si>
  <si>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</si>
  <si>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</si>
  <si>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</si>
  <si>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</si>
  <si>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</si>
  <si>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</si>
  <si>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</si>
  <si>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</si>
  <si>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</si>
  <si>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</si>
  <si>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</si>
  <si>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</si>
  <si>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</si>
  <si>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</si>
  <si>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</si>
  <si>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</si>
  <si>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</si>
  <si>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</si>
  <si>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</si>
  <si>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</si>
  <si>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</si>
  <si>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</si>
  <si>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</si>
  <si>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</si>
  <si>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</si>
  <si>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</si>
  <si>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</si>
  <si>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</si>
  <si>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</si>
  <si>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</si>
  <si>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</si>
  <si>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</si>
  <si>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</si>
  <si>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</si>
  <si>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</si>
  <si>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</si>
  <si>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</si>
  <si>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</si>
  <si>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</si>
  <si>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</si>
  <si>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</si>
  <si>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</si>
  <si>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</si>
  <si>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</si>
  <si>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</si>
  <si>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</si>
  <si>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</si>
  <si>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</si>
  <si>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</si>
  <si>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</si>
  <si>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</si>
  <si>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</si>
  <si>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</si>
  <si>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</si>
  <si>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</si>
  <si>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</si>
  <si>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</si>
  <si>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</si>
  <si>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</si>
  <si>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</si>
  <si>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</si>
  <si>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</si>
  <si>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</si>
  <si>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</si>
  <si>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</si>
  <si>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</si>
  <si>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</si>
  <si>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</si>
  <si>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</si>
  <si>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</si>
  <si>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</si>
  <si>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</si>
  <si>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</si>
  <si>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</si>
  <si>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</si>
  <si>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</si>
  <si>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</si>
  <si>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</si>
  <si>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</si>
  <si>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</si>
  <si>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</si>
  <si>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</si>
  <si>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</si>
  <si>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</si>
  <si>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</si>
  <si>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</si>
  <si>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</si>
  <si>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</si>
  <si>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</si>
  <si>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</si>
  <si>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</si>
  <si>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</si>
  <si>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</si>
  <si>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</si>
  <si>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</si>
  <si>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</si>
  <si>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</si>
  <si>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</si>
  <si>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</si>
  <si>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</si>
  <si>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</si>
  <si>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</si>
  <si>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</si>
  <si>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</si>
  <si>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</si>
  <si>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</si>
  <si>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</si>
  <si>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</si>
  <si>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</si>
  <si>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</si>
  <si>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</si>
  <si>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</si>
  <si>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</si>
  <si>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</si>
  <si>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</si>
  <si>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</si>
  <si>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</si>
  <si>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Diciembre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</si>
  <si>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</si>
  <si>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</si>
  <si>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</si>
  <si>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</si>
  <si>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</si>
  <si>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</si>
  <si>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</si>
  <si>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</si>
  <si>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</si>
  <si>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</si>
  <si>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</si>
  <si>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</si>
  <si>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</si>
  <si>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</si>
  <si>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</si>
  <si>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</si>
  <si>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</si>
  <si>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</si>
  <si>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</si>
  <si>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</si>
  <si>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</si>
  <si>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</si>
  <si>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</si>
  <si>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</si>
  <si>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</si>
  <si>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</si>
  <si>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</si>
  <si>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</si>
  <si>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</si>
  <si>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</si>
  <si>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</si>
  <si>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</si>
  <si>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</si>
  <si>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</si>
  <si>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</si>
  <si>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</si>
  <si>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</si>
  <si>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</si>
  <si>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</si>
  <si>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</si>
  <si>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</si>
  <si>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</si>
  <si>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</si>
  <si>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</si>
  <si>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</si>
  <si>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</si>
  <si>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</si>
  <si>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</si>
  <si>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</si>
  <si>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</si>
  <si>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</si>
  <si>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</si>
  <si>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</si>
  <si>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</si>
  <si>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</si>
  <si>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</si>
  <si>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</si>
  <si>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</si>
  <si>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</si>
  <si>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</si>
  <si>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</si>
  <si>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</si>
  <si>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</si>
  <si>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</si>
  <si>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</si>
  <si>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</si>
  <si>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</si>
  <si>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</si>
  <si>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</si>
  <si>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</si>
  <si>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</si>
  <si>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</si>
  <si>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</si>
  <si>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</si>
  <si>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</si>
  <si>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</si>
  <si>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</si>
  <si>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</si>
  <si>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</si>
  <si>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</si>
  <si>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</si>
  <si>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</si>
  <si>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</si>
  <si>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</si>
  <si>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</si>
  <si>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</si>
  <si>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</si>
  <si>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</si>
  <si>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</si>
  <si>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</si>
  <si>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</si>
  <si>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</si>
  <si>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</si>
  <si>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</si>
  <si>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</si>
  <si>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</si>
  <si>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</si>
  <si>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</si>
  <si>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</si>
  <si>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</si>
  <si>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</si>
  <si>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</si>
  <si>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</si>
  <si>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</si>
  <si>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</si>
  <si>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</si>
  <si>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</si>
  <si>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</si>
  <si>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</si>
  <si>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</si>
  <si>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</si>
  <si>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</si>
  <si>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</si>
  <si>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</si>
  <si>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</si>
  <si>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</si>
  <si>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</si>
  <si>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</si>
  <si>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</si>
  <si>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</si>
  <si>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</si>
  <si>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</si>
  <si>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</si>
  <si>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</si>
  <si>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</si>
  <si>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</si>
  <si>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</si>
  <si>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</si>
  <si>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</si>
  <si>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</si>
  <si>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</si>
  <si>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</si>
  <si>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</si>
  <si>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</si>
  <si>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</si>
  <si>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</si>
  <si>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</si>
  <si>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</si>
  <si>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</si>
  <si>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</si>
  <si>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</si>
  <si>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</si>
  <si>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</si>
  <si>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</si>
  <si>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</si>
  <si>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</si>
  <si>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</si>
  <si>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</si>
  <si>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</si>
  <si>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</si>
  <si>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</si>
  <si>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</si>
  <si>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</si>
  <si>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</si>
  <si>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</si>
  <si>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</si>
  <si>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</si>
  <si>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</si>
  <si>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</si>
  <si>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</si>
  <si>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</si>
  <si>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</si>
  <si>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</si>
  <si>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</si>
  <si>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</si>
  <si>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</si>
  <si>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</si>
  <si>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</si>
  <si>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</si>
  <si>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</si>
  <si>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</si>
  <si>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</si>
  <si>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</si>
  <si>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</si>
  <si>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</si>
  <si>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</si>
  <si>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</si>
  <si>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</si>
  <si>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</si>
  <si>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</si>
  <si>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</si>
  <si>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</si>
  <si>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</si>
  <si>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</si>
  <si>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</si>
  <si>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</si>
  <si>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</si>
  <si>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</si>
  <si>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</si>
  <si>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</si>
  <si>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</si>
  <si>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</si>
  <si>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</si>
  <si>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</si>
  <si>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</si>
  <si>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</si>
  <si>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</si>
  <si>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</si>
  <si>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</si>
  <si>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</si>
  <si>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</si>
  <si>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</si>
  <si>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</si>
  <si>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</si>
  <si>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</si>
  <si>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</si>
  <si>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</si>
  <si>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</si>
  <si>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</si>
  <si>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</si>
  <si>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</si>
  <si>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</si>
  <si>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</si>
  <si>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</si>
  <si>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</si>
  <si>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</si>
  <si>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</si>
  <si>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</si>
  <si>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</si>
  <si>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</si>
  <si>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</si>
  <si>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</si>
  <si>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</si>
  <si>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</si>
  <si>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</si>
  <si>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</si>
  <si>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</si>
  <si>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</si>
  <si>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</si>
  <si>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</si>
  <si>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</si>
  <si>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</si>
  <si>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</si>
  <si>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</si>
  <si>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</si>
  <si>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</si>
  <si>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</si>
  <si>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</si>
  <si>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</si>
  <si>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</si>
  <si>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</si>
  <si>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</si>
  <si>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</si>
  <si>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</si>
  <si>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</si>
  <si>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</si>
  <si>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</si>
  <si>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</si>
  <si>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</si>
  <si>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</si>
  <si>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</si>
  <si>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</si>
  <si>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</si>
  <si>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</si>
  <si>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</si>
  <si>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</si>
  <si>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</si>
  <si>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</si>
  <si>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</si>
  <si>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</si>
  <si>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</si>
  <si>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</si>
  <si>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</si>
  <si>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</si>
  <si>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</si>
  <si>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</si>
  <si>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</si>
  <si>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</si>
  <si>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</si>
  <si>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</si>
  <si>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</si>
  <si>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</si>
  <si>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</si>
  <si>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</si>
  <si>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</si>
  <si>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</si>
  <si>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</si>
  <si>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</si>
  <si>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</si>
  <si>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</si>
  <si>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</si>
  <si>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</si>
  <si>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</si>
  <si>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</si>
  <si>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</si>
  <si>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</si>
  <si>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</si>
  <si>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</si>
  <si>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</si>
  <si>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</si>
  <si>
    <t>II. Gasto Etiquetado     (II=A+B+C+D+E+F+G+H)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</si>
  <si>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</si>
  <si>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</si>
  <si>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</si>
  <si>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</si>
  <si>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</si>
  <si>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</si>
  <si>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</si>
  <si>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</si>
  <si>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</si>
  <si>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</si>
  <si>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</si>
  <si>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</si>
  <si>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</si>
  <si>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</si>
  <si>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</si>
  <si>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</si>
  <si>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</si>
  <si>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</si>
  <si>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</si>
  <si>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</si>
  <si>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</si>
  <si>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</si>
  <si>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</si>
  <si>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</si>
  <si>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</si>
  <si>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</si>
  <si>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</si>
  <si>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</si>
  <si>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</si>
  <si>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</si>
  <si>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</si>
  <si>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</si>
  <si>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</si>
  <si>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</si>
  <si>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</si>
  <si>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Proyecciones de Ingresos - LDF</t>
  </si>
  <si>
    <t xml:space="preserve">(CIFRAS NOMINALES) </t>
  </si>
  <si>
    <t>Concepto (b)</t>
  </si>
  <si>
    <t xml:space="preserve">Año en Cuestión </t>
  </si>
  <si>
    <t>2024(d)</t>
  </si>
  <si>
    <t>2025 (d)</t>
  </si>
  <si>
    <t>2026 (d)</t>
  </si>
  <si>
    <t>2027 (d)</t>
  </si>
  <si>
    <t>2028 (d)</t>
  </si>
  <si>
    <t xml:space="preserve">2023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</si>
  <si>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</si>
  <si>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</si>
  <si>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</si>
  <si>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</si>
  <si>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</si>
  <si>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</si>
  <si>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</si>
  <si>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</si>
  <si>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</si>
  <si>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</si>
  <si>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</si>
  <si>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</si>
  <si>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</si>
  <si>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</si>
  <si>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</si>
  <si>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</si>
  <si>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</si>
  <si>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</si>
  <si>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</si>
  <si>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</si>
  <si>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</si>
  <si>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</si>
  <si>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</si>
  <si>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</si>
  <si>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</si>
  <si>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</si>
  <si>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</si>
  <si>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2023 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</si>
  <si>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</si>
  <si>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</si>
  <si>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</si>
  <si>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</si>
  <si>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</si>
  <si>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</si>
  <si>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</si>
  <si>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</si>
  <si>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</si>
  <si>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</si>
  <si>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</si>
  <si>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</si>
  <si>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</si>
  <si>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</si>
  <si>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2018 (c)</t>
  </si>
  <si>
    <t>2019 (c)</t>
  </si>
  <si>
    <t>2020 (c)</t>
  </si>
  <si>
    <t>2021 (c)</t>
  </si>
  <si>
    <t>2022 (c)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</si>
  <si>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</si>
  <si>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</si>
  <si>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</si>
  <si>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</si>
  <si>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</si>
  <si>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</si>
  <si>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</si>
  <si>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</si>
  <si>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</si>
  <si>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</si>
  <si>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</si>
  <si>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</si>
  <si>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</si>
  <si>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</si>
  <si>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</si>
  <si>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</si>
  <si>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</si>
  <si>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</si>
  <si>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</si>
  <si>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</si>
  <si>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</si>
  <si>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</si>
  <si>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</si>
  <si>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</si>
  <si>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</si>
  <si>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</si>
  <si>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</si>
  <si>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</si>
  <si>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</si>
  <si>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</si>
  <si>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</si>
  <si>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</si>
  <si>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</si>
  <si>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</si>
  <si>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</si>
  <si>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</si>
  <si>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</si>
  <si>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</si>
  <si>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</si>
  <si>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</si>
  <si>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</si>
  <si>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</si>
  <si>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</si>
  <si>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</si>
  <si>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</si>
  <si>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</si>
  <si>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</si>
  <si>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</si>
  <si>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</si>
  <si>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</si>
  <si>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</si>
  <si>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</si>
  <si>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</si>
  <si>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</si>
  <si>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</si>
  <si>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</si>
  <si>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</si>
  <si>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</si>
  <si>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</si>
  <si>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</si>
  <si>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</si>
  <si>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</si>
  <si>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</si>
  <si>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</si>
  <si>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</si>
  <si>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</si>
  <si>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</si>
  <si>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</si>
  <si>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</si>
  <si>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DEL ENTE PÚBLICO (a)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</si>
  <si>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</si>
  <si>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</si>
  <si>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</si>
  <si>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</si>
  <si>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</si>
  <si>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</si>
  <si>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</si>
  <si>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</si>
  <si>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</si>
  <si>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</si>
  <si>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</si>
  <si>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</si>
  <si>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</si>
  <si>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</si>
  <si>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</si>
  <si>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</si>
  <si>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</si>
  <si>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</si>
  <si>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</si>
  <si>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</si>
  <si>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</si>
  <si>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</si>
  <si>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Estimada/Aprobado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</si>
  <si>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</si>
  <si>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</si>
  <si>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</si>
  <si>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</si>
  <si>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</si>
  <si>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</si>
  <si>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</si>
  <si>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>Estimada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</si>
  <si>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</si>
  <si>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</si>
  <si>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</si>
  <si>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</si>
  <si>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</si>
  <si>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</si>
  <si>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</si>
  <si>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</si>
  <si>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</si>
  <si>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</si>
  <si>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</si>
  <si>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</si>
  <si>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</si>
  <si>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</si>
  <si>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</si>
  <si>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</si>
  <si>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</si>
  <si>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</si>
  <si>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</si>
  <si>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</si>
  <si>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</si>
  <si>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</si>
  <si>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</si>
  <si>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</si>
  <si>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</si>
  <si>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</si>
  <si>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</si>
  <si>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</si>
  <si>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</si>
  <si>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</si>
  <si>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</si>
  <si>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</si>
  <si>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</si>
  <si>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</si>
  <si>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</si>
  <si>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</si>
  <si>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</si>
  <si>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</si>
  <si>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</si>
  <si>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</si>
  <si>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</si>
  <si>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</si>
  <si>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</si>
  <si>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</si>
  <si>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</si>
  <si>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</si>
  <si>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</si>
  <si>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</si>
  <si>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</si>
  <si>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</si>
  <si>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</si>
  <si>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</si>
  <si>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</si>
  <si>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</si>
  <si>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</si>
  <si>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</si>
  <si>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</si>
  <si>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</si>
  <si>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</si>
  <si>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</si>
  <si>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 xml:space="preserve">f. </t>
  </si>
  <si>
    <r>
      <t>Monto de Ingresos Excedentes derivados de ILD destinados al fin señalado por el Artículo 14, párrafo segundo y en el artículo 21 y Noveno Transitorio de la LDF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Arial"/>
        <family val="2"/>
      </rPr>
      <t>(jj)</t>
    </r>
    <r>
      <rPr>
        <sz val="12"/>
        <color indexed="8"/>
        <rFont val="Arial"/>
        <family val="2"/>
      </rPr>
      <t xml:space="preserve"> </t>
    </r>
  </si>
  <si>
    <t>g.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</si>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</sst>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left" vertical="center" indent="1"/>
    </xf>
    <xf numFmtId="164" fontId="1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horizontal="left" vertical="center" wrapText="1" indent="1"/>
    </xf>
    <xf numFmtId="164" fontId="1" fillId="0" borderId="14" xfId="0" applyNumberFormat="1" applyFont="1" applyBorder="1" applyAlignment="1">
      <alignment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10" xfId="0" applyNumberFormat="1" applyFont="1" applyBorder="1" applyAlignment="1">
      <alignment horizontal="justify" vertical="center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14" xfId="0" applyNumberFormat="1" applyFont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vertical="center"/>
    </xf>
    <xf numFmtId="164" fontId="1" fillId="0" borderId="8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9" xfId="0" applyFont="1" applyBorder="1" applyAlignment="1">
      <alignment horizontal="justify" vertical="center" wrapText="1"/>
    </xf>
    <xf numFmtId="0" fontId="1" fillId="0" borderId="25" xfId="0" applyFont="1" applyBorder="1"/>
    <xf numFmtId="16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164" fontId="2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3"/>
    </xf>
    <xf numFmtId="0" fontId="2" fillId="2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164" fontId="2" fillId="0" borderId="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4"/>
    </xf>
    <xf numFmtId="164" fontId="1" fillId="0" borderId="5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8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4" fontId="13" fillId="0" borderId="10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2718-9E0D-4681-BC8B-288D5F3D8283}">
  <sheetPr>
    <pageSetUpPr fitToPage="1"/>
  </sheetPr>
  <dimension ref="B1:G82"/>
  <sheetViews>
    <sheetView zoomScale="60" zoomScaleNormal="60" workbookViewId="0">
      <pane ySplit="6" topLeftCell="A7" activePane="bottomLeft" state="frozen"/>
      <selection pane="bottomLeft" activeCell="E40" sqref="E40"/>
    </sheetView>
  </sheetViews>
  <sheetFormatPr baseColWidth="10" defaultColWidth="11.44140625" defaultRowHeight="13.8" x14ac:dyDescent="0.3"/>
  <cols>
    <col min="1" max="1" width="1.33203125" style="1" customWidth="1"/>
    <col min="2" max="2" width="56.44140625" style="1" customWidth="1"/>
    <col min="3" max="3" width="14.6640625" style="2" customWidth="1"/>
    <col min="4" max="4" width="15" style="2" customWidth="1"/>
    <col min="5" max="5" width="59.44140625" style="1" customWidth="1"/>
    <col min="6" max="6" width="12.33203125" style="2" customWidth="1"/>
    <col min="7" max="7" width="15.109375" style="2" customWidth="1"/>
    <col min="8" max="256" width="11.44140625" style="1"/>
    <col min="257" max="257" width="1.33203125" style="1" customWidth="1"/>
    <col min="258" max="258" width="56.44140625" style="1" customWidth="1"/>
    <col min="259" max="259" width="14.6640625" style="1" customWidth="1"/>
    <col min="260" max="260" width="15" style="1" customWidth="1"/>
    <col min="261" max="261" width="59.44140625" style="1" customWidth="1"/>
    <col min="262" max="262" width="12.33203125" style="1" customWidth="1"/>
    <col min="263" max="263" width="15.109375" style="1" customWidth="1"/>
    <col min="264" max="512" width="11.44140625" style="1"/>
    <col min="513" max="513" width="1.33203125" style="1" customWidth="1"/>
    <col min="514" max="514" width="56.44140625" style="1" customWidth="1"/>
    <col min="515" max="515" width="14.6640625" style="1" customWidth="1"/>
    <col min="516" max="516" width="15" style="1" customWidth="1"/>
    <col min="517" max="517" width="59.44140625" style="1" customWidth="1"/>
    <col min="518" max="518" width="12.33203125" style="1" customWidth="1"/>
    <col min="519" max="519" width="15.109375" style="1" customWidth="1"/>
    <col min="520" max="768" width="11.44140625" style="1"/>
    <col min="769" max="769" width="1.33203125" style="1" customWidth="1"/>
    <col min="770" max="770" width="56.44140625" style="1" customWidth="1"/>
    <col min="771" max="771" width="14.6640625" style="1" customWidth="1"/>
    <col min="772" max="772" width="15" style="1" customWidth="1"/>
    <col min="773" max="773" width="59.44140625" style="1" customWidth="1"/>
    <col min="774" max="774" width="12.33203125" style="1" customWidth="1"/>
    <col min="775" max="775" width="15.109375" style="1" customWidth="1"/>
    <col min="776" max="1024" width="11.44140625" style="1"/>
    <col min="1025" max="1025" width="1.33203125" style="1" customWidth="1"/>
    <col min="1026" max="1026" width="56.44140625" style="1" customWidth="1"/>
    <col min="1027" max="1027" width="14.6640625" style="1" customWidth="1"/>
    <col min="1028" max="1028" width="15" style="1" customWidth="1"/>
    <col min="1029" max="1029" width="59.44140625" style="1" customWidth="1"/>
    <col min="1030" max="1030" width="12.33203125" style="1" customWidth="1"/>
    <col min="1031" max="1031" width="15.109375" style="1" customWidth="1"/>
    <col min="1032" max="1280" width="11.44140625" style="1"/>
    <col min="1281" max="1281" width="1.33203125" style="1" customWidth="1"/>
    <col min="1282" max="1282" width="56.44140625" style="1" customWidth="1"/>
    <col min="1283" max="1283" width="14.6640625" style="1" customWidth="1"/>
    <col min="1284" max="1284" width="15" style="1" customWidth="1"/>
    <col min="1285" max="1285" width="59.44140625" style="1" customWidth="1"/>
    <col min="1286" max="1286" width="12.33203125" style="1" customWidth="1"/>
    <col min="1287" max="1287" width="15.109375" style="1" customWidth="1"/>
    <col min="1288" max="1536" width="11.44140625" style="1"/>
    <col min="1537" max="1537" width="1.33203125" style="1" customWidth="1"/>
    <col min="1538" max="1538" width="56.44140625" style="1" customWidth="1"/>
    <col min="1539" max="1539" width="14.6640625" style="1" customWidth="1"/>
    <col min="1540" max="1540" width="15" style="1" customWidth="1"/>
    <col min="1541" max="1541" width="59.44140625" style="1" customWidth="1"/>
    <col min="1542" max="1542" width="12.33203125" style="1" customWidth="1"/>
    <col min="1543" max="1543" width="15.109375" style="1" customWidth="1"/>
    <col min="1544" max="1792" width="11.44140625" style="1"/>
    <col min="1793" max="1793" width="1.33203125" style="1" customWidth="1"/>
    <col min="1794" max="1794" width="56.44140625" style="1" customWidth="1"/>
    <col min="1795" max="1795" width="14.6640625" style="1" customWidth="1"/>
    <col min="1796" max="1796" width="15" style="1" customWidth="1"/>
    <col min="1797" max="1797" width="59.44140625" style="1" customWidth="1"/>
    <col min="1798" max="1798" width="12.33203125" style="1" customWidth="1"/>
    <col min="1799" max="1799" width="15.109375" style="1" customWidth="1"/>
    <col min="1800" max="2048" width="11.44140625" style="1"/>
    <col min="2049" max="2049" width="1.33203125" style="1" customWidth="1"/>
    <col min="2050" max="2050" width="56.44140625" style="1" customWidth="1"/>
    <col min="2051" max="2051" width="14.6640625" style="1" customWidth="1"/>
    <col min="2052" max="2052" width="15" style="1" customWidth="1"/>
    <col min="2053" max="2053" width="59.44140625" style="1" customWidth="1"/>
    <col min="2054" max="2054" width="12.33203125" style="1" customWidth="1"/>
    <col min="2055" max="2055" width="15.109375" style="1" customWidth="1"/>
    <col min="2056" max="2304" width="11.44140625" style="1"/>
    <col min="2305" max="2305" width="1.33203125" style="1" customWidth="1"/>
    <col min="2306" max="2306" width="56.44140625" style="1" customWidth="1"/>
    <col min="2307" max="2307" width="14.6640625" style="1" customWidth="1"/>
    <col min="2308" max="2308" width="15" style="1" customWidth="1"/>
    <col min="2309" max="2309" width="59.44140625" style="1" customWidth="1"/>
    <col min="2310" max="2310" width="12.33203125" style="1" customWidth="1"/>
    <col min="2311" max="2311" width="15.109375" style="1" customWidth="1"/>
    <col min="2312" max="2560" width="11.44140625" style="1"/>
    <col min="2561" max="2561" width="1.33203125" style="1" customWidth="1"/>
    <col min="2562" max="2562" width="56.44140625" style="1" customWidth="1"/>
    <col min="2563" max="2563" width="14.6640625" style="1" customWidth="1"/>
    <col min="2564" max="2564" width="15" style="1" customWidth="1"/>
    <col min="2565" max="2565" width="59.44140625" style="1" customWidth="1"/>
    <col min="2566" max="2566" width="12.33203125" style="1" customWidth="1"/>
    <col min="2567" max="2567" width="15.109375" style="1" customWidth="1"/>
    <col min="2568" max="2816" width="11.44140625" style="1"/>
    <col min="2817" max="2817" width="1.33203125" style="1" customWidth="1"/>
    <col min="2818" max="2818" width="56.44140625" style="1" customWidth="1"/>
    <col min="2819" max="2819" width="14.6640625" style="1" customWidth="1"/>
    <col min="2820" max="2820" width="15" style="1" customWidth="1"/>
    <col min="2821" max="2821" width="59.44140625" style="1" customWidth="1"/>
    <col min="2822" max="2822" width="12.33203125" style="1" customWidth="1"/>
    <col min="2823" max="2823" width="15.109375" style="1" customWidth="1"/>
    <col min="2824" max="3072" width="11.44140625" style="1"/>
    <col min="3073" max="3073" width="1.33203125" style="1" customWidth="1"/>
    <col min="3074" max="3074" width="56.44140625" style="1" customWidth="1"/>
    <col min="3075" max="3075" width="14.6640625" style="1" customWidth="1"/>
    <col min="3076" max="3076" width="15" style="1" customWidth="1"/>
    <col min="3077" max="3077" width="59.44140625" style="1" customWidth="1"/>
    <col min="3078" max="3078" width="12.33203125" style="1" customWidth="1"/>
    <col min="3079" max="3079" width="15.109375" style="1" customWidth="1"/>
    <col min="3080" max="3328" width="11.44140625" style="1"/>
    <col min="3329" max="3329" width="1.33203125" style="1" customWidth="1"/>
    <col min="3330" max="3330" width="56.44140625" style="1" customWidth="1"/>
    <col min="3331" max="3331" width="14.6640625" style="1" customWidth="1"/>
    <col min="3332" max="3332" width="15" style="1" customWidth="1"/>
    <col min="3333" max="3333" width="59.44140625" style="1" customWidth="1"/>
    <col min="3334" max="3334" width="12.33203125" style="1" customWidth="1"/>
    <col min="3335" max="3335" width="15.109375" style="1" customWidth="1"/>
    <col min="3336" max="3584" width="11.44140625" style="1"/>
    <col min="3585" max="3585" width="1.33203125" style="1" customWidth="1"/>
    <col min="3586" max="3586" width="56.44140625" style="1" customWidth="1"/>
    <col min="3587" max="3587" width="14.6640625" style="1" customWidth="1"/>
    <col min="3588" max="3588" width="15" style="1" customWidth="1"/>
    <col min="3589" max="3589" width="59.44140625" style="1" customWidth="1"/>
    <col min="3590" max="3590" width="12.33203125" style="1" customWidth="1"/>
    <col min="3591" max="3591" width="15.109375" style="1" customWidth="1"/>
    <col min="3592" max="3840" width="11.44140625" style="1"/>
    <col min="3841" max="3841" width="1.33203125" style="1" customWidth="1"/>
    <col min="3842" max="3842" width="56.44140625" style="1" customWidth="1"/>
    <col min="3843" max="3843" width="14.6640625" style="1" customWidth="1"/>
    <col min="3844" max="3844" width="15" style="1" customWidth="1"/>
    <col min="3845" max="3845" width="59.44140625" style="1" customWidth="1"/>
    <col min="3846" max="3846" width="12.33203125" style="1" customWidth="1"/>
    <col min="3847" max="3847" width="15.109375" style="1" customWidth="1"/>
    <col min="3848" max="4096" width="11.44140625" style="1"/>
    <col min="4097" max="4097" width="1.33203125" style="1" customWidth="1"/>
    <col min="4098" max="4098" width="56.44140625" style="1" customWidth="1"/>
    <col min="4099" max="4099" width="14.6640625" style="1" customWidth="1"/>
    <col min="4100" max="4100" width="15" style="1" customWidth="1"/>
    <col min="4101" max="4101" width="59.44140625" style="1" customWidth="1"/>
    <col min="4102" max="4102" width="12.33203125" style="1" customWidth="1"/>
    <col min="4103" max="4103" width="15.109375" style="1" customWidth="1"/>
    <col min="4104" max="4352" width="11.44140625" style="1"/>
    <col min="4353" max="4353" width="1.33203125" style="1" customWidth="1"/>
    <col min="4354" max="4354" width="56.44140625" style="1" customWidth="1"/>
    <col min="4355" max="4355" width="14.6640625" style="1" customWidth="1"/>
    <col min="4356" max="4356" width="15" style="1" customWidth="1"/>
    <col min="4357" max="4357" width="59.44140625" style="1" customWidth="1"/>
    <col min="4358" max="4358" width="12.33203125" style="1" customWidth="1"/>
    <col min="4359" max="4359" width="15.109375" style="1" customWidth="1"/>
    <col min="4360" max="4608" width="11.44140625" style="1"/>
    <col min="4609" max="4609" width="1.33203125" style="1" customWidth="1"/>
    <col min="4610" max="4610" width="56.44140625" style="1" customWidth="1"/>
    <col min="4611" max="4611" width="14.6640625" style="1" customWidth="1"/>
    <col min="4612" max="4612" width="15" style="1" customWidth="1"/>
    <col min="4613" max="4613" width="59.44140625" style="1" customWidth="1"/>
    <col min="4614" max="4614" width="12.33203125" style="1" customWidth="1"/>
    <col min="4615" max="4615" width="15.109375" style="1" customWidth="1"/>
    <col min="4616" max="4864" width="11.44140625" style="1"/>
    <col min="4865" max="4865" width="1.33203125" style="1" customWidth="1"/>
    <col min="4866" max="4866" width="56.44140625" style="1" customWidth="1"/>
    <col min="4867" max="4867" width="14.6640625" style="1" customWidth="1"/>
    <col min="4868" max="4868" width="15" style="1" customWidth="1"/>
    <col min="4869" max="4869" width="59.44140625" style="1" customWidth="1"/>
    <col min="4870" max="4870" width="12.33203125" style="1" customWidth="1"/>
    <col min="4871" max="4871" width="15.109375" style="1" customWidth="1"/>
    <col min="4872" max="5120" width="11.44140625" style="1"/>
    <col min="5121" max="5121" width="1.33203125" style="1" customWidth="1"/>
    <col min="5122" max="5122" width="56.44140625" style="1" customWidth="1"/>
    <col min="5123" max="5123" width="14.6640625" style="1" customWidth="1"/>
    <col min="5124" max="5124" width="15" style="1" customWidth="1"/>
    <col min="5125" max="5125" width="59.44140625" style="1" customWidth="1"/>
    <col min="5126" max="5126" width="12.33203125" style="1" customWidth="1"/>
    <col min="5127" max="5127" width="15.109375" style="1" customWidth="1"/>
    <col min="5128" max="5376" width="11.44140625" style="1"/>
    <col min="5377" max="5377" width="1.33203125" style="1" customWidth="1"/>
    <col min="5378" max="5378" width="56.44140625" style="1" customWidth="1"/>
    <col min="5379" max="5379" width="14.6640625" style="1" customWidth="1"/>
    <col min="5380" max="5380" width="15" style="1" customWidth="1"/>
    <col min="5381" max="5381" width="59.44140625" style="1" customWidth="1"/>
    <col min="5382" max="5382" width="12.33203125" style="1" customWidth="1"/>
    <col min="5383" max="5383" width="15.109375" style="1" customWidth="1"/>
    <col min="5384" max="5632" width="11.44140625" style="1"/>
    <col min="5633" max="5633" width="1.33203125" style="1" customWidth="1"/>
    <col min="5634" max="5634" width="56.44140625" style="1" customWidth="1"/>
    <col min="5635" max="5635" width="14.6640625" style="1" customWidth="1"/>
    <col min="5636" max="5636" width="15" style="1" customWidth="1"/>
    <col min="5637" max="5637" width="59.44140625" style="1" customWidth="1"/>
    <col min="5638" max="5638" width="12.33203125" style="1" customWidth="1"/>
    <col min="5639" max="5639" width="15.109375" style="1" customWidth="1"/>
    <col min="5640" max="5888" width="11.44140625" style="1"/>
    <col min="5889" max="5889" width="1.33203125" style="1" customWidth="1"/>
    <col min="5890" max="5890" width="56.44140625" style="1" customWidth="1"/>
    <col min="5891" max="5891" width="14.6640625" style="1" customWidth="1"/>
    <col min="5892" max="5892" width="15" style="1" customWidth="1"/>
    <col min="5893" max="5893" width="59.44140625" style="1" customWidth="1"/>
    <col min="5894" max="5894" width="12.33203125" style="1" customWidth="1"/>
    <col min="5895" max="5895" width="15.109375" style="1" customWidth="1"/>
    <col min="5896" max="6144" width="11.44140625" style="1"/>
    <col min="6145" max="6145" width="1.33203125" style="1" customWidth="1"/>
    <col min="6146" max="6146" width="56.44140625" style="1" customWidth="1"/>
    <col min="6147" max="6147" width="14.6640625" style="1" customWidth="1"/>
    <col min="6148" max="6148" width="15" style="1" customWidth="1"/>
    <col min="6149" max="6149" width="59.44140625" style="1" customWidth="1"/>
    <col min="6150" max="6150" width="12.33203125" style="1" customWidth="1"/>
    <col min="6151" max="6151" width="15.109375" style="1" customWidth="1"/>
    <col min="6152" max="6400" width="11.44140625" style="1"/>
    <col min="6401" max="6401" width="1.33203125" style="1" customWidth="1"/>
    <col min="6402" max="6402" width="56.44140625" style="1" customWidth="1"/>
    <col min="6403" max="6403" width="14.6640625" style="1" customWidth="1"/>
    <col min="6404" max="6404" width="15" style="1" customWidth="1"/>
    <col min="6405" max="6405" width="59.44140625" style="1" customWidth="1"/>
    <col min="6406" max="6406" width="12.33203125" style="1" customWidth="1"/>
    <col min="6407" max="6407" width="15.109375" style="1" customWidth="1"/>
    <col min="6408" max="6656" width="11.44140625" style="1"/>
    <col min="6657" max="6657" width="1.33203125" style="1" customWidth="1"/>
    <col min="6658" max="6658" width="56.44140625" style="1" customWidth="1"/>
    <col min="6659" max="6659" width="14.6640625" style="1" customWidth="1"/>
    <col min="6660" max="6660" width="15" style="1" customWidth="1"/>
    <col min="6661" max="6661" width="59.44140625" style="1" customWidth="1"/>
    <col min="6662" max="6662" width="12.33203125" style="1" customWidth="1"/>
    <col min="6663" max="6663" width="15.109375" style="1" customWidth="1"/>
    <col min="6664" max="6912" width="11.44140625" style="1"/>
    <col min="6913" max="6913" width="1.33203125" style="1" customWidth="1"/>
    <col min="6914" max="6914" width="56.44140625" style="1" customWidth="1"/>
    <col min="6915" max="6915" width="14.6640625" style="1" customWidth="1"/>
    <col min="6916" max="6916" width="15" style="1" customWidth="1"/>
    <col min="6917" max="6917" width="59.44140625" style="1" customWidth="1"/>
    <col min="6918" max="6918" width="12.33203125" style="1" customWidth="1"/>
    <col min="6919" max="6919" width="15.109375" style="1" customWidth="1"/>
    <col min="6920" max="7168" width="11.44140625" style="1"/>
    <col min="7169" max="7169" width="1.33203125" style="1" customWidth="1"/>
    <col min="7170" max="7170" width="56.44140625" style="1" customWidth="1"/>
    <col min="7171" max="7171" width="14.6640625" style="1" customWidth="1"/>
    <col min="7172" max="7172" width="15" style="1" customWidth="1"/>
    <col min="7173" max="7173" width="59.44140625" style="1" customWidth="1"/>
    <col min="7174" max="7174" width="12.33203125" style="1" customWidth="1"/>
    <col min="7175" max="7175" width="15.109375" style="1" customWidth="1"/>
    <col min="7176" max="7424" width="11.44140625" style="1"/>
    <col min="7425" max="7425" width="1.33203125" style="1" customWidth="1"/>
    <col min="7426" max="7426" width="56.44140625" style="1" customWidth="1"/>
    <col min="7427" max="7427" width="14.6640625" style="1" customWidth="1"/>
    <col min="7428" max="7428" width="15" style="1" customWidth="1"/>
    <col min="7429" max="7429" width="59.44140625" style="1" customWidth="1"/>
    <col min="7430" max="7430" width="12.33203125" style="1" customWidth="1"/>
    <col min="7431" max="7431" width="15.109375" style="1" customWidth="1"/>
    <col min="7432" max="7680" width="11.44140625" style="1"/>
    <col min="7681" max="7681" width="1.33203125" style="1" customWidth="1"/>
    <col min="7682" max="7682" width="56.44140625" style="1" customWidth="1"/>
    <col min="7683" max="7683" width="14.6640625" style="1" customWidth="1"/>
    <col min="7684" max="7684" width="15" style="1" customWidth="1"/>
    <col min="7685" max="7685" width="59.44140625" style="1" customWidth="1"/>
    <col min="7686" max="7686" width="12.33203125" style="1" customWidth="1"/>
    <col min="7687" max="7687" width="15.109375" style="1" customWidth="1"/>
    <col min="7688" max="7936" width="11.44140625" style="1"/>
    <col min="7937" max="7937" width="1.33203125" style="1" customWidth="1"/>
    <col min="7938" max="7938" width="56.44140625" style="1" customWidth="1"/>
    <col min="7939" max="7939" width="14.6640625" style="1" customWidth="1"/>
    <col min="7940" max="7940" width="15" style="1" customWidth="1"/>
    <col min="7941" max="7941" width="59.44140625" style="1" customWidth="1"/>
    <col min="7942" max="7942" width="12.33203125" style="1" customWidth="1"/>
    <col min="7943" max="7943" width="15.109375" style="1" customWidth="1"/>
    <col min="7944" max="8192" width="11.44140625" style="1"/>
    <col min="8193" max="8193" width="1.33203125" style="1" customWidth="1"/>
    <col min="8194" max="8194" width="56.44140625" style="1" customWidth="1"/>
    <col min="8195" max="8195" width="14.6640625" style="1" customWidth="1"/>
    <col min="8196" max="8196" width="15" style="1" customWidth="1"/>
    <col min="8197" max="8197" width="59.44140625" style="1" customWidth="1"/>
    <col min="8198" max="8198" width="12.33203125" style="1" customWidth="1"/>
    <col min="8199" max="8199" width="15.109375" style="1" customWidth="1"/>
    <col min="8200" max="8448" width="11.44140625" style="1"/>
    <col min="8449" max="8449" width="1.33203125" style="1" customWidth="1"/>
    <col min="8450" max="8450" width="56.44140625" style="1" customWidth="1"/>
    <col min="8451" max="8451" width="14.6640625" style="1" customWidth="1"/>
    <col min="8452" max="8452" width="15" style="1" customWidth="1"/>
    <col min="8453" max="8453" width="59.44140625" style="1" customWidth="1"/>
    <col min="8454" max="8454" width="12.33203125" style="1" customWidth="1"/>
    <col min="8455" max="8455" width="15.109375" style="1" customWidth="1"/>
    <col min="8456" max="8704" width="11.44140625" style="1"/>
    <col min="8705" max="8705" width="1.33203125" style="1" customWidth="1"/>
    <col min="8706" max="8706" width="56.44140625" style="1" customWidth="1"/>
    <col min="8707" max="8707" width="14.6640625" style="1" customWidth="1"/>
    <col min="8708" max="8708" width="15" style="1" customWidth="1"/>
    <col min="8709" max="8709" width="59.44140625" style="1" customWidth="1"/>
    <col min="8710" max="8710" width="12.33203125" style="1" customWidth="1"/>
    <col min="8711" max="8711" width="15.109375" style="1" customWidth="1"/>
    <col min="8712" max="8960" width="11.44140625" style="1"/>
    <col min="8961" max="8961" width="1.33203125" style="1" customWidth="1"/>
    <col min="8962" max="8962" width="56.44140625" style="1" customWidth="1"/>
    <col min="8963" max="8963" width="14.6640625" style="1" customWidth="1"/>
    <col min="8964" max="8964" width="15" style="1" customWidth="1"/>
    <col min="8965" max="8965" width="59.44140625" style="1" customWidth="1"/>
    <col min="8966" max="8966" width="12.33203125" style="1" customWidth="1"/>
    <col min="8967" max="8967" width="15.109375" style="1" customWidth="1"/>
    <col min="8968" max="9216" width="11.44140625" style="1"/>
    <col min="9217" max="9217" width="1.33203125" style="1" customWidth="1"/>
    <col min="9218" max="9218" width="56.44140625" style="1" customWidth="1"/>
    <col min="9219" max="9219" width="14.6640625" style="1" customWidth="1"/>
    <col min="9220" max="9220" width="15" style="1" customWidth="1"/>
    <col min="9221" max="9221" width="59.44140625" style="1" customWidth="1"/>
    <col min="9222" max="9222" width="12.33203125" style="1" customWidth="1"/>
    <col min="9223" max="9223" width="15.109375" style="1" customWidth="1"/>
    <col min="9224" max="9472" width="11.44140625" style="1"/>
    <col min="9473" max="9473" width="1.33203125" style="1" customWidth="1"/>
    <col min="9474" max="9474" width="56.44140625" style="1" customWidth="1"/>
    <col min="9475" max="9475" width="14.6640625" style="1" customWidth="1"/>
    <col min="9476" max="9476" width="15" style="1" customWidth="1"/>
    <col min="9477" max="9477" width="59.44140625" style="1" customWidth="1"/>
    <col min="9478" max="9478" width="12.33203125" style="1" customWidth="1"/>
    <col min="9479" max="9479" width="15.109375" style="1" customWidth="1"/>
    <col min="9480" max="9728" width="11.44140625" style="1"/>
    <col min="9729" max="9729" width="1.33203125" style="1" customWidth="1"/>
    <col min="9730" max="9730" width="56.44140625" style="1" customWidth="1"/>
    <col min="9731" max="9731" width="14.6640625" style="1" customWidth="1"/>
    <col min="9732" max="9732" width="15" style="1" customWidth="1"/>
    <col min="9733" max="9733" width="59.44140625" style="1" customWidth="1"/>
    <col min="9734" max="9734" width="12.33203125" style="1" customWidth="1"/>
    <col min="9735" max="9735" width="15.109375" style="1" customWidth="1"/>
    <col min="9736" max="9984" width="11.44140625" style="1"/>
    <col min="9985" max="9985" width="1.33203125" style="1" customWidth="1"/>
    <col min="9986" max="9986" width="56.44140625" style="1" customWidth="1"/>
    <col min="9987" max="9987" width="14.6640625" style="1" customWidth="1"/>
    <col min="9988" max="9988" width="15" style="1" customWidth="1"/>
    <col min="9989" max="9989" width="59.44140625" style="1" customWidth="1"/>
    <col min="9990" max="9990" width="12.33203125" style="1" customWidth="1"/>
    <col min="9991" max="9991" width="15.109375" style="1" customWidth="1"/>
    <col min="9992" max="10240" width="11.44140625" style="1"/>
    <col min="10241" max="10241" width="1.33203125" style="1" customWidth="1"/>
    <col min="10242" max="10242" width="56.44140625" style="1" customWidth="1"/>
    <col min="10243" max="10243" width="14.6640625" style="1" customWidth="1"/>
    <col min="10244" max="10244" width="15" style="1" customWidth="1"/>
    <col min="10245" max="10245" width="59.44140625" style="1" customWidth="1"/>
    <col min="10246" max="10246" width="12.33203125" style="1" customWidth="1"/>
    <col min="10247" max="10247" width="15.109375" style="1" customWidth="1"/>
    <col min="10248" max="10496" width="11.44140625" style="1"/>
    <col min="10497" max="10497" width="1.33203125" style="1" customWidth="1"/>
    <col min="10498" max="10498" width="56.44140625" style="1" customWidth="1"/>
    <col min="10499" max="10499" width="14.6640625" style="1" customWidth="1"/>
    <col min="10500" max="10500" width="15" style="1" customWidth="1"/>
    <col min="10501" max="10501" width="59.44140625" style="1" customWidth="1"/>
    <col min="10502" max="10502" width="12.33203125" style="1" customWidth="1"/>
    <col min="10503" max="10503" width="15.109375" style="1" customWidth="1"/>
    <col min="10504" max="10752" width="11.44140625" style="1"/>
    <col min="10753" max="10753" width="1.33203125" style="1" customWidth="1"/>
    <col min="10754" max="10754" width="56.44140625" style="1" customWidth="1"/>
    <col min="10755" max="10755" width="14.6640625" style="1" customWidth="1"/>
    <col min="10756" max="10756" width="15" style="1" customWidth="1"/>
    <col min="10757" max="10757" width="59.44140625" style="1" customWidth="1"/>
    <col min="10758" max="10758" width="12.33203125" style="1" customWidth="1"/>
    <col min="10759" max="10759" width="15.109375" style="1" customWidth="1"/>
    <col min="10760" max="11008" width="11.44140625" style="1"/>
    <col min="11009" max="11009" width="1.33203125" style="1" customWidth="1"/>
    <col min="11010" max="11010" width="56.44140625" style="1" customWidth="1"/>
    <col min="11011" max="11011" width="14.6640625" style="1" customWidth="1"/>
    <col min="11012" max="11012" width="15" style="1" customWidth="1"/>
    <col min="11013" max="11013" width="59.44140625" style="1" customWidth="1"/>
    <col min="11014" max="11014" width="12.33203125" style="1" customWidth="1"/>
    <col min="11015" max="11015" width="15.109375" style="1" customWidth="1"/>
    <col min="11016" max="11264" width="11.44140625" style="1"/>
    <col min="11265" max="11265" width="1.33203125" style="1" customWidth="1"/>
    <col min="11266" max="11266" width="56.44140625" style="1" customWidth="1"/>
    <col min="11267" max="11267" width="14.6640625" style="1" customWidth="1"/>
    <col min="11268" max="11268" width="15" style="1" customWidth="1"/>
    <col min="11269" max="11269" width="59.44140625" style="1" customWidth="1"/>
    <col min="11270" max="11270" width="12.33203125" style="1" customWidth="1"/>
    <col min="11271" max="11271" width="15.109375" style="1" customWidth="1"/>
    <col min="11272" max="11520" width="11.44140625" style="1"/>
    <col min="11521" max="11521" width="1.33203125" style="1" customWidth="1"/>
    <col min="11522" max="11522" width="56.44140625" style="1" customWidth="1"/>
    <col min="11523" max="11523" width="14.6640625" style="1" customWidth="1"/>
    <col min="11524" max="11524" width="15" style="1" customWidth="1"/>
    <col min="11525" max="11525" width="59.44140625" style="1" customWidth="1"/>
    <col min="11526" max="11526" width="12.33203125" style="1" customWidth="1"/>
    <col min="11527" max="11527" width="15.109375" style="1" customWidth="1"/>
    <col min="11528" max="11776" width="11.44140625" style="1"/>
    <col min="11777" max="11777" width="1.33203125" style="1" customWidth="1"/>
    <col min="11778" max="11778" width="56.44140625" style="1" customWidth="1"/>
    <col min="11779" max="11779" width="14.6640625" style="1" customWidth="1"/>
    <col min="11780" max="11780" width="15" style="1" customWidth="1"/>
    <col min="11781" max="11781" width="59.44140625" style="1" customWidth="1"/>
    <col min="11782" max="11782" width="12.33203125" style="1" customWidth="1"/>
    <col min="11783" max="11783" width="15.109375" style="1" customWidth="1"/>
    <col min="11784" max="12032" width="11.44140625" style="1"/>
    <col min="12033" max="12033" width="1.33203125" style="1" customWidth="1"/>
    <col min="12034" max="12034" width="56.44140625" style="1" customWidth="1"/>
    <col min="12035" max="12035" width="14.6640625" style="1" customWidth="1"/>
    <col min="12036" max="12036" width="15" style="1" customWidth="1"/>
    <col min="12037" max="12037" width="59.44140625" style="1" customWidth="1"/>
    <col min="12038" max="12038" width="12.33203125" style="1" customWidth="1"/>
    <col min="12039" max="12039" width="15.109375" style="1" customWidth="1"/>
    <col min="12040" max="12288" width="11.44140625" style="1"/>
    <col min="12289" max="12289" width="1.33203125" style="1" customWidth="1"/>
    <col min="12290" max="12290" width="56.44140625" style="1" customWidth="1"/>
    <col min="12291" max="12291" width="14.6640625" style="1" customWidth="1"/>
    <col min="12292" max="12292" width="15" style="1" customWidth="1"/>
    <col min="12293" max="12293" width="59.44140625" style="1" customWidth="1"/>
    <col min="12294" max="12294" width="12.33203125" style="1" customWidth="1"/>
    <col min="12295" max="12295" width="15.109375" style="1" customWidth="1"/>
    <col min="12296" max="12544" width="11.44140625" style="1"/>
    <col min="12545" max="12545" width="1.33203125" style="1" customWidth="1"/>
    <col min="12546" max="12546" width="56.44140625" style="1" customWidth="1"/>
    <col min="12547" max="12547" width="14.6640625" style="1" customWidth="1"/>
    <col min="12548" max="12548" width="15" style="1" customWidth="1"/>
    <col min="12549" max="12549" width="59.44140625" style="1" customWidth="1"/>
    <col min="12550" max="12550" width="12.33203125" style="1" customWidth="1"/>
    <col min="12551" max="12551" width="15.109375" style="1" customWidth="1"/>
    <col min="12552" max="12800" width="11.44140625" style="1"/>
    <col min="12801" max="12801" width="1.33203125" style="1" customWidth="1"/>
    <col min="12802" max="12802" width="56.44140625" style="1" customWidth="1"/>
    <col min="12803" max="12803" width="14.6640625" style="1" customWidth="1"/>
    <col min="12804" max="12804" width="15" style="1" customWidth="1"/>
    <col min="12805" max="12805" width="59.44140625" style="1" customWidth="1"/>
    <col min="12806" max="12806" width="12.33203125" style="1" customWidth="1"/>
    <col min="12807" max="12807" width="15.109375" style="1" customWidth="1"/>
    <col min="12808" max="13056" width="11.44140625" style="1"/>
    <col min="13057" max="13057" width="1.33203125" style="1" customWidth="1"/>
    <col min="13058" max="13058" width="56.44140625" style="1" customWidth="1"/>
    <col min="13059" max="13059" width="14.6640625" style="1" customWidth="1"/>
    <col min="13060" max="13060" width="15" style="1" customWidth="1"/>
    <col min="13061" max="13061" width="59.44140625" style="1" customWidth="1"/>
    <col min="13062" max="13062" width="12.33203125" style="1" customWidth="1"/>
    <col min="13063" max="13063" width="15.109375" style="1" customWidth="1"/>
    <col min="13064" max="13312" width="11.44140625" style="1"/>
    <col min="13313" max="13313" width="1.33203125" style="1" customWidth="1"/>
    <col min="13314" max="13314" width="56.44140625" style="1" customWidth="1"/>
    <col min="13315" max="13315" width="14.6640625" style="1" customWidth="1"/>
    <col min="13316" max="13316" width="15" style="1" customWidth="1"/>
    <col min="13317" max="13317" width="59.44140625" style="1" customWidth="1"/>
    <col min="13318" max="13318" width="12.33203125" style="1" customWidth="1"/>
    <col min="13319" max="13319" width="15.109375" style="1" customWidth="1"/>
    <col min="13320" max="13568" width="11.44140625" style="1"/>
    <col min="13569" max="13569" width="1.33203125" style="1" customWidth="1"/>
    <col min="13570" max="13570" width="56.44140625" style="1" customWidth="1"/>
    <col min="13571" max="13571" width="14.6640625" style="1" customWidth="1"/>
    <col min="13572" max="13572" width="15" style="1" customWidth="1"/>
    <col min="13573" max="13573" width="59.44140625" style="1" customWidth="1"/>
    <col min="13574" max="13574" width="12.33203125" style="1" customWidth="1"/>
    <col min="13575" max="13575" width="15.109375" style="1" customWidth="1"/>
    <col min="13576" max="13824" width="11.44140625" style="1"/>
    <col min="13825" max="13825" width="1.33203125" style="1" customWidth="1"/>
    <col min="13826" max="13826" width="56.44140625" style="1" customWidth="1"/>
    <col min="13827" max="13827" width="14.6640625" style="1" customWidth="1"/>
    <col min="13828" max="13828" width="15" style="1" customWidth="1"/>
    <col min="13829" max="13829" width="59.44140625" style="1" customWidth="1"/>
    <col min="13830" max="13830" width="12.33203125" style="1" customWidth="1"/>
    <col min="13831" max="13831" width="15.109375" style="1" customWidth="1"/>
    <col min="13832" max="14080" width="11.44140625" style="1"/>
    <col min="14081" max="14081" width="1.33203125" style="1" customWidth="1"/>
    <col min="14082" max="14082" width="56.44140625" style="1" customWidth="1"/>
    <col min="14083" max="14083" width="14.6640625" style="1" customWidth="1"/>
    <col min="14084" max="14084" width="15" style="1" customWidth="1"/>
    <col min="14085" max="14085" width="59.44140625" style="1" customWidth="1"/>
    <col min="14086" max="14086" width="12.33203125" style="1" customWidth="1"/>
    <col min="14087" max="14087" width="15.109375" style="1" customWidth="1"/>
    <col min="14088" max="14336" width="11.44140625" style="1"/>
    <col min="14337" max="14337" width="1.33203125" style="1" customWidth="1"/>
    <col min="14338" max="14338" width="56.44140625" style="1" customWidth="1"/>
    <col min="14339" max="14339" width="14.6640625" style="1" customWidth="1"/>
    <col min="14340" max="14340" width="15" style="1" customWidth="1"/>
    <col min="14341" max="14341" width="59.44140625" style="1" customWidth="1"/>
    <col min="14342" max="14342" width="12.33203125" style="1" customWidth="1"/>
    <col min="14343" max="14343" width="15.109375" style="1" customWidth="1"/>
    <col min="14344" max="14592" width="11.44140625" style="1"/>
    <col min="14593" max="14593" width="1.33203125" style="1" customWidth="1"/>
    <col min="14594" max="14594" width="56.44140625" style="1" customWidth="1"/>
    <col min="14595" max="14595" width="14.6640625" style="1" customWidth="1"/>
    <col min="14596" max="14596" width="15" style="1" customWidth="1"/>
    <col min="14597" max="14597" width="59.44140625" style="1" customWidth="1"/>
    <col min="14598" max="14598" width="12.33203125" style="1" customWidth="1"/>
    <col min="14599" max="14599" width="15.109375" style="1" customWidth="1"/>
    <col min="14600" max="14848" width="11.44140625" style="1"/>
    <col min="14849" max="14849" width="1.33203125" style="1" customWidth="1"/>
    <col min="14850" max="14850" width="56.44140625" style="1" customWidth="1"/>
    <col min="14851" max="14851" width="14.6640625" style="1" customWidth="1"/>
    <col min="14852" max="14852" width="15" style="1" customWidth="1"/>
    <col min="14853" max="14853" width="59.44140625" style="1" customWidth="1"/>
    <col min="14854" max="14854" width="12.33203125" style="1" customWidth="1"/>
    <col min="14855" max="14855" width="15.109375" style="1" customWidth="1"/>
    <col min="14856" max="15104" width="11.44140625" style="1"/>
    <col min="15105" max="15105" width="1.33203125" style="1" customWidth="1"/>
    <col min="15106" max="15106" width="56.44140625" style="1" customWidth="1"/>
    <col min="15107" max="15107" width="14.6640625" style="1" customWidth="1"/>
    <col min="15108" max="15108" width="15" style="1" customWidth="1"/>
    <col min="15109" max="15109" width="59.44140625" style="1" customWidth="1"/>
    <col min="15110" max="15110" width="12.33203125" style="1" customWidth="1"/>
    <col min="15111" max="15111" width="15.109375" style="1" customWidth="1"/>
    <col min="15112" max="15360" width="11.44140625" style="1"/>
    <col min="15361" max="15361" width="1.33203125" style="1" customWidth="1"/>
    <col min="15362" max="15362" width="56.44140625" style="1" customWidth="1"/>
    <col min="15363" max="15363" width="14.6640625" style="1" customWidth="1"/>
    <col min="15364" max="15364" width="15" style="1" customWidth="1"/>
    <col min="15365" max="15365" width="59.44140625" style="1" customWidth="1"/>
    <col min="15366" max="15366" width="12.33203125" style="1" customWidth="1"/>
    <col min="15367" max="15367" width="15.109375" style="1" customWidth="1"/>
    <col min="15368" max="15616" width="11.44140625" style="1"/>
    <col min="15617" max="15617" width="1.33203125" style="1" customWidth="1"/>
    <col min="15618" max="15618" width="56.44140625" style="1" customWidth="1"/>
    <col min="15619" max="15619" width="14.6640625" style="1" customWidth="1"/>
    <col min="15620" max="15620" width="15" style="1" customWidth="1"/>
    <col min="15621" max="15621" width="59.44140625" style="1" customWidth="1"/>
    <col min="15622" max="15622" width="12.33203125" style="1" customWidth="1"/>
    <col min="15623" max="15623" width="15.109375" style="1" customWidth="1"/>
    <col min="15624" max="15872" width="11.44140625" style="1"/>
    <col min="15873" max="15873" width="1.33203125" style="1" customWidth="1"/>
    <col min="15874" max="15874" width="56.44140625" style="1" customWidth="1"/>
    <col min="15875" max="15875" width="14.6640625" style="1" customWidth="1"/>
    <col min="15876" max="15876" width="15" style="1" customWidth="1"/>
    <col min="15877" max="15877" width="59.44140625" style="1" customWidth="1"/>
    <col min="15878" max="15878" width="12.33203125" style="1" customWidth="1"/>
    <col min="15879" max="15879" width="15.109375" style="1" customWidth="1"/>
    <col min="15880" max="16128" width="11.44140625" style="1"/>
    <col min="16129" max="16129" width="1.33203125" style="1" customWidth="1"/>
    <col min="16130" max="16130" width="56.44140625" style="1" customWidth="1"/>
    <col min="16131" max="16131" width="14.6640625" style="1" customWidth="1"/>
    <col min="16132" max="16132" width="15" style="1" customWidth="1"/>
    <col min="16133" max="16133" width="59.44140625" style="1" customWidth="1"/>
    <col min="16134" max="16134" width="12.33203125" style="1" customWidth="1"/>
    <col min="16135" max="16135" width="15.109375" style="1" customWidth="1"/>
    <col min="16136" max="16384" width="11.44140625" style="1"/>
  </cols>
  <sheetData>
    <row r="1" spans="2:7" ht="14.4" thickBot="1" x14ac:dyDescent="0.35"/>
    <row r="2" spans="2:7" x14ac:dyDescent="0.3">
      <c r="B2" s="272" t="s">
        <v>0</v>
      </c>
      <c r="C2" s="273"/>
      <c r="D2" s="273"/>
      <c r="E2" s="273"/>
      <c r="F2" s="273"/>
      <c r="G2" s="274"/>
    </row>
    <row r="3" spans="2:7" x14ac:dyDescent="0.3">
      <c r="B3" s="275" t="s">
        <v>1</v>
      </c>
      <c r="C3" s="276"/>
      <c r="D3" s="276"/>
      <c r="E3" s="276"/>
      <c r="F3" s="276"/>
      <c r="G3" s="277"/>
    </row>
    <row r="4" spans="2:7" x14ac:dyDescent="0.3">
      <c r="B4" s="275" t="s">
        <v>2</v>
      </c>
      <c r="C4" s="276"/>
      <c r="D4" s="276"/>
      <c r="E4" s="276"/>
      <c r="F4" s="276"/>
      <c r="G4" s="277"/>
    </row>
    <row r="5" spans="2:7" ht="14.4" thickBot="1" x14ac:dyDescent="0.35">
      <c r="B5" s="278" t="s">
        <v>3</v>
      </c>
      <c r="C5" s="279"/>
      <c r="D5" s="279"/>
      <c r="E5" s="279"/>
      <c r="F5" s="279"/>
      <c r="G5" s="280"/>
    </row>
    <row r="6" spans="2:7" ht="28.2" thickBot="1" x14ac:dyDescent="0.35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x14ac:dyDescent="0.3">
      <c r="B7" s="6" t="s">
        <v>7</v>
      </c>
      <c r="C7" s="7"/>
      <c r="D7" s="7"/>
      <c r="E7" s="8" t="s">
        <v>8</v>
      </c>
      <c r="F7" s="7"/>
      <c r="G7" s="7"/>
    </row>
    <row r="8" spans="2:7" x14ac:dyDescent="0.3">
      <c r="B8" s="6" t="s">
        <v>9</v>
      </c>
      <c r="C8" s="9"/>
      <c r="D8" s="9"/>
      <c r="E8" s="8" t="s">
        <v>10</v>
      </c>
      <c r="F8" s="9"/>
      <c r="G8" s="9"/>
    </row>
    <row r="9" spans="2:7" x14ac:dyDescent="0.3">
      <c r="B9" s="10" t="s">
        <v>11</v>
      </c>
      <c r="C9" s="9">
        <f>SUM(C10:C16)</f>
        <v>2875446.12</v>
      </c>
      <c r="D9" s="9">
        <f>SUM(D10:D16)</f>
        <v>4084805.98</v>
      </c>
      <c r="E9" s="11" t="s">
        <v>12</v>
      </c>
      <c r="F9" s="9">
        <f>SUM(F10:F18)</f>
        <v>4155067.91</v>
      </c>
      <c r="G9" s="9">
        <f>SUM(G10:G18)</f>
        <v>1691340.2999999998</v>
      </c>
    </row>
    <row r="10" spans="2:7" x14ac:dyDescent="0.3">
      <c r="B10" s="12" t="s">
        <v>13</v>
      </c>
      <c r="C10" s="9">
        <v>0</v>
      </c>
      <c r="D10" s="9">
        <v>0</v>
      </c>
      <c r="E10" s="13" t="s">
        <v>14</v>
      </c>
      <c r="F10" s="9">
        <v>837247.36</v>
      </c>
      <c r="G10" s="9">
        <v>430196.45</v>
      </c>
    </row>
    <row r="11" spans="2:7" x14ac:dyDescent="0.3">
      <c r="B11" s="12" t="s">
        <v>15</v>
      </c>
      <c r="C11" s="9">
        <v>2875446.12</v>
      </c>
      <c r="D11" s="9">
        <v>4084805.98</v>
      </c>
      <c r="E11" s="13" t="s">
        <v>16</v>
      </c>
      <c r="F11" s="9">
        <v>403301.93</v>
      </c>
      <c r="G11" s="9">
        <v>33148.199999999997</v>
      </c>
    </row>
    <row r="12" spans="2:7" x14ac:dyDescent="0.3">
      <c r="B12" s="12" t="s">
        <v>17</v>
      </c>
      <c r="C12" s="9">
        <v>0</v>
      </c>
      <c r="D12" s="9">
        <v>0</v>
      </c>
      <c r="E12" s="13" t="s">
        <v>18</v>
      </c>
      <c r="F12" s="9">
        <v>0</v>
      </c>
      <c r="G12" s="9">
        <v>0</v>
      </c>
    </row>
    <row r="13" spans="2:7" x14ac:dyDescent="0.3">
      <c r="B13" s="12" t="s">
        <v>19</v>
      </c>
      <c r="C13" s="9">
        <v>0</v>
      </c>
      <c r="D13" s="9">
        <v>0</v>
      </c>
      <c r="E13" s="13" t="s">
        <v>20</v>
      </c>
      <c r="F13" s="9">
        <v>0</v>
      </c>
      <c r="G13" s="9">
        <v>0</v>
      </c>
    </row>
    <row r="14" spans="2:7" x14ac:dyDescent="0.3">
      <c r="B14" s="12" t="s">
        <v>21</v>
      </c>
      <c r="C14" s="9">
        <v>0</v>
      </c>
      <c r="D14" s="9">
        <v>0</v>
      </c>
      <c r="E14" s="13" t="s">
        <v>22</v>
      </c>
      <c r="F14" s="9">
        <v>0</v>
      </c>
      <c r="G14" s="9">
        <v>0</v>
      </c>
    </row>
    <row r="15" spans="2:7" ht="27.6" x14ac:dyDescent="0.3">
      <c r="B15" s="12" t="s">
        <v>23</v>
      </c>
      <c r="C15" s="9">
        <v>0</v>
      </c>
      <c r="D15" s="9">
        <v>0</v>
      </c>
      <c r="E15" s="13" t="s">
        <v>24</v>
      </c>
      <c r="F15" s="9">
        <v>0</v>
      </c>
      <c r="G15" s="9">
        <v>0</v>
      </c>
    </row>
    <row r="16" spans="2:7" x14ac:dyDescent="0.3">
      <c r="B16" s="12" t="s">
        <v>25</v>
      </c>
      <c r="C16" s="9">
        <v>0</v>
      </c>
      <c r="D16" s="9">
        <v>0</v>
      </c>
      <c r="E16" s="13" t="s">
        <v>26</v>
      </c>
      <c r="F16" s="9">
        <v>1228726.1499999999</v>
      </c>
      <c r="G16" s="9">
        <v>1227995.6499999999</v>
      </c>
    </row>
    <row r="17" spans="2:7" ht="27.6" x14ac:dyDescent="0.3">
      <c r="B17" s="10" t="s">
        <v>27</v>
      </c>
      <c r="C17" s="9">
        <f>SUM(C18:C24)</f>
        <v>14378.38</v>
      </c>
      <c r="D17" s="9">
        <f>SUM(D18:D24)</f>
        <v>0</v>
      </c>
      <c r="E17" s="13" t="s">
        <v>28</v>
      </c>
      <c r="F17" s="9">
        <v>0</v>
      </c>
      <c r="G17" s="9">
        <v>0</v>
      </c>
    </row>
    <row r="18" spans="2:7" x14ac:dyDescent="0.3">
      <c r="B18" s="12" t="s">
        <v>29</v>
      </c>
      <c r="C18" s="9">
        <v>0</v>
      </c>
      <c r="D18" s="9">
        <v>0</v>
      </c>
      <c r="E18" s="13" t="s">
        <v>30</v>
      </c>
      <c r="F18" s="9">
        <v>1685792.47</v>
      </c>
      <c r="G18" s="9">
        <v>0</v>
      </c>
    </row>
    <row r="19" spans="2:7" x14ac:dyDescent="0.3">
      <c r="B19" s="12" t="s">
        <v>31</v>
      </c>
      <c r="C19" s="9">
        <v>0</v>
      </c>
      <c r="D19" s="9">
        <v>0</v>
      </c>
      <c r="E19" s="11" t="s">
        <v>32</v>
      </c>
      <c r="F19" s="9">
        <f>SUM(F20:F22)</f>
        <v>0</v>
      </c>
      <c r="G19" s="9">
        <f>SUM(G20:G22)</f>
        <v>0</v>
      </c>
    </row>
    <row r="20" spans="2:7" x14ac:dyDescent="0.3">
      <c r="B20" s="12" t="s">
        <v>33</v>
      </c>
      <c r="C20" s="9">
        <v>14378.38</v>
      </c>
      <c r="D20" s="9">
        <v>0</v>
      </c>
      <c r="E20" s="13" t="s">
        <v>34</v>
      </c>
      <c r="F20" s="9">
        <v>0</v>
      </c>
      <c r="G20" s="9">
        <v>0</v>
      </c>
    </row>
    <row r="21" spans="2:7" x14ac:dyDescent="0.3">
      <c r="B21" s="12" t="s">
        <v>35</v>
      </c>
      <c r="C21" s="9">
        <v>0</v>
      </c>
      <c r="D21" s="9">
        <v>0</v>
      </c>
      <c r="E21" s="14" t="s">
        <v>36</v>
      </c>
      <c r="F21" s="9">
        <v>0</v>
      </c>
      <c r="G21" s="9">
        <v>0</v>
      </c>
    </row>
    <row r="22" spans="2:7" x14ac:dyDescent="0.3">
      <c r="B22" s="12" t="s">
        <v>37</v>
      </c>
      <c r="C22" s="9">
        <v>0</v>
      </c>
      <c r="D22" s="9">
        <v>0</v>
      </c>
      <c r="E22" s="13" t="s">
        <v>38</v>
      </c>
      <c r="F22" s="9">
        <v>0</v>
      </c>
      <c r="G22" s="9">
        <v>0</v>
      </c>
    </row>
    <row r="23" spans="2:7" x14ac:dyDescent="0.3">
      <c r="B23" s="12" t="s">
        <v>39</v>
      </c>
      <c r="C23" s="9">
        <v>0</v>
      </c>
      <c r="D23" s="9">
        <v>0</v>
      </c>
      <c r="E23" s="11" t="s">
        <v>40</v>
      </c>
      <c r="F23" s="9">
        <f>SUM(F24:F25)</f>
        <v>0</v>
      </c>
      <c r="G23" s="9">
        <f>SUM(G24:G25)</f>
        <v>0</v>
      </c>
    </row>
    <row r="24" spans="2:7" x14ac:dyDescent="0.3">
      <c r="B24" s="12" t="s">
        <v>41</v>
      </c>
      <c r="C24" s="9">
        <v>0</v>
      </c>
      <c r="D24" s="9">
        <v>0</v>
      </c>
      <c r="E24" s="13" t="s">
        <v>42</v>
      </c>
      <c r="F24" s="9">
        <v>0</v>
      </c>
      <c r="G24" s="9">
        <v>0</v>
      </c>
    </row>
    <row r="25" spans="2:7" x14ac:dyDescent="0.3">
      <c r="B25" s="10" t="s">
        <v>43</v>
      </c>
      <c r="C25" s="9">
        <f>SUM(C26:C30)</f>
        <v>65053.49</v>
      </c>
      <c r="D25" s="9">
        <f>SUM(D26:D30)</f>
        <v>74301.19</v>
      </c>
      <c r="E25" s="13" t="s">
        <v>44</v>
      </c>
      <c r="F25" s="9">
        <v>0</v>
      </c>
      <c r="G25" s="9">
        <v>0</v>
      </c>
    </row>
    <row r="26" spans="2:7" ht="27.6" x14ac:dyDescent="0.3">
      <c r="B26" s="12" t="s">
        <v>45</v>
      </c>
      <c r="C26" s="9">
        <v>65053.49</v>
      </c>
      <c r="D26" s="9">
        <v>74301.19</v>
      </c>
      <c r="E26" s="11" t="s">
        <v>46</v>
      </c>
      <c r="F26" s="9">
        <v>0</v>
      </c>
      <c r="G26" s="9">
        <v>0</v>
      </c>
    </row>
    <row r="27" spans="2:7" ht="27.6" x14ac:dyDescent="0.3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7.6" x14ac:dyDescent="0.3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x14ac:dyDescent="0.3">
      <c r="B29" s="12" t="s">
        <v>51</v>
      </c>
      <c r="C29" s="9">
        <v>0</v>
      </c>
      <c r="D29" s="9">
        <v>0</v>
      </c>
      <c r="E29" s="13" t="s">
        <v>52</v>
      </c>
      <c r="F29" s="9">
        <v>0</v>
      </c>
      <c r="G29" s="9">
        <v>0</v>
      </c>
    </row>
    <row r="30" spans="2:7" x14ac:dyDescent="0.3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7.6" x14ac:dyDescent="0.3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0</v>
      </c>
      <c r="G31" s="9">
        <f>SUM(G32:G37)</f>
        <v>0</v>
      </c>
    </row>
    <row r="32" spans="2:7" x14ac:dyDescent="0.3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x14ac:dyDescent="0.3">
      <c r="B33" s="12" t="s">
        <v>59</v>
      </c>
      <c r="C33" s="9">
        <v>0</v>
      </c>
      <c r="D33" s="9">
        <v>0</v>
      </c>
      <c r="E33" s="13" t="s">
        <v>60</v>
      </c>
      <c r="F33" s="9">
        <v>0</v>
      </c>
      <c r="G33" s="9">
        <v>0</v>
      </c>
    </row>
    <row r="34" spans="2:7" x14ac:dyDescent="0.3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7.6" x14ac:dyDescent="0.3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ht="27.6" x14ac:dyDescent="0.3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x14ac:dyDescent="0.3">
      <c r="B37" s="10" t="s">
        <v>67</v>
      </c>
      <c r="C37" s="9">
        <v>0</v>
      </c>
      <c r="D37" s="9">
        <v>0</v>
      </c>
      <c r="E37" s="13" t="s">
        <v>68</v>
      </c>
      <c r="F37" s="9">
        <v>0</v>
      </c>
      <c r="G37" s="9">
        <v>0</v>
      </c>
    </row>
    <row r="38" spans="2:7" x14ac:dyDescent="0.3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0</v>
      </c>
      <c r="G38" s="9">
        <f>SUM(G39:G41)</f>
        <v>0</v>
      </c>
    </row>
    <row r="39" spans="2:7" ht="27.6" x14ac:dyDescent="0.3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x14ac:dyDescent="0.3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x14ac:dyDescent="0.3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0</v>
      </c>
      <c r="G41" s="9">
        <v>0</v>
      </c>
    </row>
    <row r="42" spans="2:7" x14ac:dyDescent="0.3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0</v>
      </c>
      <c r="G42" s="9">
        <f>SUM(G43:G45)</f>
        <v>0</v>
      </c>
    </row>
    <row r="43" spans="2:7" x14ac:dyDescent="0.3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7.6" x14ac:dyDescent="0.3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x14ac:dyDescent="0.3">
      <c r="B45" s="12" t="s">
        <v>83</v>
      </c>
      <c r="C45" s="9">
        <v>0</v>
      </c>
      <c r="D45" s="9">
        <v>0</v>
      </c>
      <c r="E45" s="13" t="s">
        <v>84</v>
      </c>
      <c r="F45" s="9">
        <v>0</v>
      </c>
      <c r="G45" s="9">
        <v>0</v>
      </c>
    </row>
    <row r="46" spans="2:7" x14ac:dyDescent="0.3">
      <c r="B46" s="10"/>
      <c r="C46" s="9"/>
      <c r="D46" s="9"/>
      <c r="E46" s="11"/>
      <c r="F46" s="9"/>
      <c r="G46" s="9"/>
    </row>
    <row r="47" spans="2:7" x14ac:dyDescent="0.3">
      <c r="B47" s="6" t="s">
        <v>85</v>
      </c>
      <c r="C47" s="9">
        <f>C9+C17+C25+C31+C37+C38+C41</f>
        <v>2954877.99</v>
      </c>
      <c r="D47" s="9">
        <f>D9+D17+D25+D31+D37+D38+D41</f>
        <v>4159107.17</v>
      </c>
      <c r="E47" s="8" t="s">
        <v>86</v>
      </c>
      <c r="F47" s="9">
        <f>F9+F19+F23+F26+F27+F31+F38+F42</f>
        <v>4155067.91</v>
      </c>
      <c r="G47" s="9">
        <f>G9+G19+G23+G26+G27+G31+G38+G42</f>
        <v>1691340.2999999998</v>
      </c>
    </row>
    <row r="48" spans="2:7" x14ac:dyDescent="0.3">
      <c r="B48" s="6"/>
      <c r="C48" s="9"/>
      <c r="D48" s="9"/>
      <c r="E48" s="8"/>
      <c r="F48" s="9"/>
      <c r="G48" s="9"/>
    </row>
    <row r="49" spans="2:7" x14ac:dyDescent="0.3">
      <c r="B49" s="6" t="s">
        <v>87</v>
      </c>
      <c r="C49" s="9"/>
      <c r="D49" s="9"/>
      <c r="E49" s="8" t="s">
        <v>88</v>
      </c>
      <c r="F49" s="9"/>
      <c r="G49" s="9"/>
    </row>
    <row r="50" spans="2:7" x14ac:dyDescent="0.3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x14ac:dyDescent="0.3">
      <c r="B51" s="10" t="s">
        <v>91</v>
      </c>
      <c r="C51" s="9">
        <v>4244102.78</v>
      </c>
      <c r="D51" s="9">
        <v>119793.01</v>
      </c>
      <c r="E51" s="11" t="s">
        <v>92</v>
      </c>
      <c r="F51" s="9">
        <v>0</v>
      </c>
      <c r="G51" s="9">
        <v>0</v>
      </c>
    </row>
    <row r="52" spans="2:7" x14ac:dyDescent="0.3">
      <c r="B52" s="10" t="s">
        <v>93</v>
      </c>
      <c r="C52" s="9">
        <v>0</v>
      </c>
      <c r="D52" s="9">
        <v>0</v>
      </c>
      <c r="E52" s="11" t="s">
        <v>94</v>
      </c>
      <c r="F52" s="9">
        <v>0</v>
      </c>
      <c r="G52" s="9">
        <v>0</v>
      </c>
    </row>
    <row r="53" spans="2:7" x14ac:dyDescent="0.3">
      <c r="B53" s="10" t="s">
        <v>95</v>
      </c>
      <c r="C53" s="9">
        <v>6132454.0599999996</v>
      </c>
      <c r="D53" s="9">
        <v>7500211.6600000001</v>
      </c>
      <c r="E53" s="11" t="s">
        <v>96</v>
      </c>
      <c r="F53" s="9">
        <v>0</v>
      </c>
      <c r="G53" s="9">
        <v>0</v>
      </c>
    </row>
    <row r="54" spans="2:7" ht="27.6" x14ac:dyDescent="0.3">
      <c r="B54" s="10" t="s">
        <v>97</v>
      </c>
      <c r="C54" s="9">
        <v>0</v>
      </c>
      <c r="D54" s="9">
        <v>0</v>
      </c>
      <c r="E54" s="11" t="s">
        <v>98</v>
      </c>
      <c r="F54" s="9">
        <v>20000</v>
      </c>
      <c r="G54" s="9">
        <v>0</v>
      </c>
    </row>
    <row r="55" spans="2:7" x14ac:dyDescent="0.3">
      <c r="B55" s="10" t="s">
        <v>99</v>
      </c>
      <c r="C55" s="9">
        <v>-6056438.1299999999</v>
      </c>
      <c r="D55" s="9">
        <v>-7384324.2199999997</v>
      </c>
      <c r="E55" s="11" t="s">
        <v>100</v>
      </c>
      <c r="F55" s="9">
        <v>0</v>
      </c>
      <c r="G55" s="9">
        <v>0</v>
      </c>
    </row>
    <row r="56" spans="2:7" x14ac:dyDescent="0.3">
      <c r="B56" s="10" t="s">
        <v>101</v>
      </c>
      <c r="C56" s="9">
        <v>0</v>
      </c>
      <c r="D56" s="9">
        <v>0</v>
      </c>
      <c r="E56" s="8"/>
      <c r="F56" s="9"/>
      <c r="G56" s="9"/>
    </row>
    <row r="57" spans="2:7" x14ac:dyDescent="0.3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20000</v>
      </c>
      <c r="G57" s="9">
        <f>SUM(G50:G55)</f>
        <v>0</v>
      </c>
    </row>
    <row r="58" spans="2:7" x14ac:dyDescent="0.3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x14ac:dyDescent="0.3">
      <c r="B59" s="10"/>
      <c r="C59" s="9"/>
      <c r="D59" s="9"/>
      <c r="E59" s="8" t="s">
        <v>105</v>
      </c>
      <c r="F59" s="9">
        <f>F47+F57</f>
        <v>4175067.91</v>
      </c>
      <c r="G59" s="9">
        <f>G47+G57</f>
        <v>1691340.2999999998</v>
      </c>
    </row>
    <row r="60" spans="2:7" ht="27.6" x14ac:dyDescent="0.3">
      <c r="B60" s="6" t="s">
        <v>106</v>
      </c>
      <c r="C60" s="9">
        <f>SUM(C50:C58)</f>
        <v>4320118.71</v>
      </c>
      <c r="D60" s="9">
        <f>SUM(D50:D58)</f>
        <v>235680.45000000019</v>
      </c>
      <c r="E60" s="11"/>
      <c r="F60" s="9"/>
      <c r="G60" s="9"/>
    </row>
    <row r="61" spans="2:7" x14ac:dyDescent="0.3">
      <c r="B61" s="10"/>
      <c r="C61" s="9"/>
      <c r="D61" s="9"/>
      <c r="E61" s="8" t="s">
        <v>107</v>
      </c>
      <c r="F61" s="9"/>
      <c r="G61" s="9"/>
    </row>
    <row r="62" spans="2:7" x14ac:dyDescent="0.3">
      <c r="B62" s="6" t="s">
        <v>108</v>
      </c>
      <c r="C62" s="9">
        <f>C47+C60</f>
        <v>7274996.7000000002</v>
      </c>
      <c r="D62" s="9">
        <f>D47+D60</f>
        <v>4394787.62</v>
      </c>
      <c r="E62" s="8"/>
      <c r="F62" s="9"/>
      <c r="G62" s="9"/>
    </row>
    <row r="63" spans="2:7" x14ac:dyDescent="0.3">
      <c r="B63" s="10"/>
      <c r="C63" s="9"/>
      <c r="D63" s="9"/>
      <c r="E63" s="8" t="s">
        <v>109</v>
      </c>
      <c r="F63" s="9">
        <f>SUM(F64:F66)</f>
        <v>6132454.0599999996</v>
      </c>
      <c r="G63" s="9">
        <f>SUM(G64:G66)</f>
        <v>7500211.6600000001</v>
      </c>
    </row>
    <row r="64" spans="2:7" x14ac:dyDescent="0.3">
      <c r="B64" s="10"/>
      <c r="C64" s="9"/>
      <c r="D64" s="9"/>
      <c r="E64" s="11" t="s">
        <v>110</v>
      </c>
      <c r="F64" s="9">
        <v>5438066.1799999997</v>
      </c>
      <c r="G64" s="9">
        <v>6805823.7800000003</v>
      </c>
    </row>
    <row r="65" spans="2:7" x14ac:dyDescent="0.3">
      <c r="B65" s="10"/>
      <c r="C65" s="9"/>
      <c r="D65" s="9"/>
      <c r="E65" s="11" t="s">
        <v>111</v>
      </c>
      <c r="F65" s="9">
        <v>694387.88</v>
      </c>
      <c r="G65" s="9">
        <v>694387.88</v>
      </c>
    </row>
    <row r="66" spans="2:7" x14ac:dyDescent="0.3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7" x14ac:dyDescent="0.3">
      <c r="B67" s="10"/>
      <c r="C67" s="9"/>
      <c r="D67" s="9"/>
      <c r="E67" s="11"/>
      <c r="F67" s="9"/>
      <c r="G67" s="9"/>
    </row>
    <row r="68" spans="2:7" x14ac:dyDescent="0.3">
      <c r="B68" s="10"/>
      <c r="C68" s="9"/>
      <c r="D68" s="9"/>
      <c r="E68" s="8" t="s">
        <v>113</v>
      </c>
      <c r="F68" s="9">
        <f>SUM(F69:F73)</f>
        <v>-3032525.27</v>
      </c>
      <c r="G68" s="9">
        <f>SUM(G69:G73)</f>
        <v>-4796764.34</v>
      </c>
    </row>
    <row r="69" spans="2:7" x14ac:dyDescent="0.3">
      <c r="B69" s="10"/>
      <c r="C69" s="9"/>
      <c r="D69" s="9"/>
      <c r="E69" s="11" t="s">
        <v>114</v>
      </c>
      <c r="F69" s="9">
        <v>461402.96</v>
      </c>
      <c r="G69" s="9">
        <v>2215234.2200000002</v>
      </c>
    </row>
    <row r="70" spans="2:7" x14ac:dyDescent="0.3">
      <c r="B70" s="10"/>
      <c r="C70" s="9"/>
      <c r="D70" s="9"/>
      <c r="E70" s="11" t="s">
        <v>115</v>
      </c>
      <c r="F70" s="9">
        <v>-3487550.23</v>
      </c>
      <c r="G70" s="9">
        <v>-7011998.5599999996</v>
      </c>
    </row>
    <row r="71" spans="2:7" x14ac:dyDescent="0.3">
      <c r="B71" s="10"/>
      <c r="C71" s="9"/>
      <c r="D71" s="9"/>
      <c r="E71" s="11" t="s">
        <v>116</v>
      </c>
      <c r="F71" s="9">
        <v>0</v>
      </c>
      <c r="G71" s="9">
        <v>0</v>
      </c>
    </row>
    <row r="72" spans="2:7" x14ac:dyDescent="0.3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7" x14ac:dyDescent="0.3">
      <c r="B73" s="10"/>
      <c r="C73" s="9"/>
      <c r="D73" s="9"/>
      <c r="E73" s="11" t="s">
        <v>118</v>
      </c>
      <c r="F73" s="9">
        <v>-6378</v>
      </c>
      <c r="G73" s="9">
        <v>0</v>
      </c>
    </row>
    <row r="74" spans="2:7" x14ac:dyDescent="0.3">
      <c r="B74" s="10"/>
      <c r="C74" s="9"/>
      <c r="D74" s="9"/>
      <c r="E74" s="11"/>
      <c r="F74" s="9"/>
      <c r="G74" s="9"/>
    </row>
    <row r="75" spans="2:7" ht="27.6" x14ac:dyDescent="0.3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7" x14ac:dyDescent="0.3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7" x14ac:dyDescent="0.3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7" x14ac:dyDescent="0.3">
      <c r="B78" s="10"/>
      <c r="C78" s="9"/>
      <c r="D78" s="9"/>
      <c r="E78" s="11"/>
      <c r="F78" s="9"/>
      <c r="G78" s="9"/>
    </row>
    <row r="79" spans="2:7" x14ac:dyDescent="0.3">
      <c r="B79" s="10"/>
      <c r="C79" s="9"/>
      <c r="D79" s="9"/>
      <c r="E79" s="8" t="s">
        <v>122</v>
      </c>
      <c r="F79" s="9">
        <f>F63+F68+F75</f>
        <v>3099928.7899999996</v>
      </c>
      <c r="G79" s="9">
        <f>G63+G68+G75</f>
        <v>2703447.3200000003</v>
      </c>
    </row>
    <row r="80" spans="2:7" x14ac:dyDescent="0.3">
      <c r="B80" s="10"/>
      <c r="C80" s="9"/>
      <c r="D80" s="9"/>
      <c r="E80" s="11"/>
      <c r="F80" s="9"/>
      <c r="G80" s="9"/>
    </row>
    <row r="81" spans="2:7" x14ac:dyDescent="0.3">
      <c r="B81" s="10"/>
      <c r="C81" s="9"/>
      <c r="D81" s="9"/>
      <c r="E81" s="8" t="s">
        <v>123</v>
      </c>
      <c r="F81" s="9">
        <f>F59+F79</f>
        <v>7274996.6999999993</v>
      </c>
      <c r="G81" s="9">
        <f>G59+G79</f>
        <v>4394787.62</v>
      </c>
    </row>
    <row r="82" spans="2:7" ht="14.4" thickBot="1" x14ac:dyDescent="0.3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75E8-3781-4772-8A3E-CEEE7494F76F}">
  <sheetPr>
    <pageSetUpPr fitToPage="1"/>
  </sheetPr>
  <dimension ref="B1:H39"/>
  <sheetViews>
    <sheetView workbookViewId="0">
      <pane ySplit="7" topLeftCell="A8" activePane="bottomLeft" state="frozen"/>
      <selection pane="bottomLeft" activeCell="B2" sqref="B2:H39"/>
    </sheetView>
  </sheetViews>
  <sheetFormatPr baseColWidth="10" defaultColWidth="11.44140625" defaultRowHeight="13.8" x14ac:dyDescent="0.3"/>
  <cols>
    <col min="1" max="1" width="4.44140625" style="1" customWidth="1"/>
    <col min="2" max="2" width="54.109375" style="1" customWidth="1"/>
    <col min="3" max="3" width="15.44140625" style="1" customWidth="1"/>
    <col min="4" max="8" width="12.33203125" style="1" customWidth="1"/>
    <col min="9" max="256" width="11.44140625" style="1"/>
    <col min="257" max="257" width="4.44140625" style="1" customWidth="1"/>
    <col min="258" max="258" width="54.109375" style="1" customWidth="1"/>
    <col min="259" max="259" width="15.44140625" style="1" customWidth="1"/>
    <col min="260" max="264" width="12.33203125" style="1" customWidth="1"/>
    <col min="265" max="512" width="11.44140625" style="1"/>
    <col min="513" max="513" width="4.44140625" style="1" customWidth="1"/>
    <col min="514" max="514" width="54.109375" style="1" customWidth="1"/>
    <col min="515" max="515" width="15.44140625" style="1" customWidth="1"/>
    <col min="516" max="520" width="12.33203125" style="1" customWidth="1"/>
    <col min="521" max="768" width="11.44140625" style="1"/>
    <col min="769" max="769" width="4.44140625" style="1" customWidth="1"/>
    <col min="770" max="770" width="54.109375" style="1" customWidth="1"/>
    <col min="771" max="771" width="15.44140625" style="1" customWidth="1"/>
    <col min="772" max="776" width="12.33203125" style="1" customWidth="1"/>
    <col min="777" max="1024" width="11.44140625" style="1"/>
    <col min="1025" max="1025" width="4.44140625" style="1" customWidth="1"/>
    <col min="1026" max="1026" width="54.109375" style="1" customWidth="1"/>
    <col min="1027" max="1027" width="15.44140625" style="1" customWidth="1"/>
    <col min="1028" max="1032" width="12.33203125" style="1" customWidth="1"/>
    <col min="1033" max="1280" width="11.44140625" style="1"/>
    <col min="1281" max="1281" width="4.44140625" style="1" customWidth="1"/>
    <col min="1282" max="1282" width="54.109375" style="1" customWidth="1"/>
    <col min="1283" max="1283" width="15.44140625" style="1" customWidth="1"/>
    <col min="1284" max="1288" width="12.33203125" style="1" customWidth="1"/>
    <col min="1289" max="1536" width="11.44140625" style="1"/>
    <col min="1537" max="1537" width="4.44140625" style="1" customWidth="1"/>
    <col min="1538" max="1538" width="54.109375" style="1" customWidth="1"/>
    <col min="1539" max="1539" width="15.44140625" style="1" customWidth="1"/>
    <col min="1540" max="1544" width="12.33203125" style="1" customWidth="1"/>
    <col min="1545" max="1792" width="11.44140625" style="1"/>
    <col min="1793" max="1793" width="4.44140625" style="1" customWidth="1"/>
    <col min="1794" max="1794" width="54.109375" style="1" customWidth="1"/>
    <col min="1795" max="1795" width="15.44140625" style="1" customWidth="1"/>
    <col min="1796" max="1800" width="12.33203125" style="1" customWidth="1"/>
    <col min="1801" max="2048" width="11.44140625" style="1"/>
    <col min="2049" max="2049" width="4.44140625" style="1" customWidth="1"/>
    <col min="2050" max="2050" width="54.109375" style="1" customWidth="1"/>
    <col min="2051" max="2051" width="15.44140625" style="1" customWidth="1"/>
    <col min="2052" max="2056" width="12.33203125" style="1" customWidth="1"/>
    <col min="2057" max="2304" width="11.44140625" style="1"/>
    <col min="2305" max="2305" width="4.44140625" style="1" customWidth="1"/>
    <col min="2306" max="2306" width="54.109375" style="1" customWidth="1"/>
    <col min="2307" max="2307" width="15.44140625" style="1" customWidth="1"/>
    <col min="2308" max="2312" width="12.33203125" style="1" customWidth="1"/>
    <col min="2313" max="2560" width="11.44140625" style="1"/>
    <col min="2561" max="2561" width="4.44140625" style="1" customWidth="1"/>
    <col min="2562" max="2562" width="54.109375" style="1" customWidth="1"/>
    <col min="2563" max="2563" width="15.44140625" style="1" customWidth="1"/>
    <col min="2564" max="2568" width="12.33203125" style="1" customWidth="1"/>
    <col min="2569" max="2816" width="11.44140625" style="1"/>
    <col min="2817" max="2817" width="4.44140625" style="1" customWidth="1"/>
    <col min="2818" max="2818" width="54.109375" style="1" customWidth="1"/>
    <col min="2819" max="2819" width="15.44140625" style="1" customWidth="1"/>
    <col min="2820" max="2824" width="12.33203125" style="1" customWidth="1"/>
    <col min="2825" max="3072" width="11.44140625" style="1"/>
    <col min="3073" max="3073" width="4.44140625" style="1" customWidth="1"/>
    <col min="3074" max="3074" width="54.109375" style="1" customWidth="1"/>
    <col min="3075" max="3075" width="15.44140625" style="1" customWidth="1"/>
    <col min="3076" max="3080" width="12.33203125" style="1" customWidth="1"/>
    <col min="3081" max="3328" width="11.44140625" style="1"/>
    <col min="3329" max="3329" width="4.44140625" style="1" customWidth="1"/>
    <col min="3330" max="3330" width="54.109375" style="1" customWidth="1"/>
    <col min="3331" max="3331" width="15.44140625" style="1" customWidth="1"/>
    <col min="3332" max="3336" width="12.33203125" style="1" customWidth="1"/>
    <col min="3337" max="3584" width="11.44140625" style="1"/>
    <col min="3585" max="3585" width="4.44140625" style="1" customWidth="1"/>
    <col min="3586" max="3586" width="54.109375" style="1" customWidth="1"/>
    <col min="3587" max="3587" width="15.44140625" style="1" customWidth="1"/>
    <col min="3588" max="3592" width="12.33203125" style="1" customWidth="1"/>
    <col min="3593" max="3840" width="11.44140625" style="1"/>
    <col min="3841" max="3841" width="4.44140625" style="1" customWidth="1"/>
    <col min="3842" max="3842" width="54.109375" style="1" customWidth="1"/>
    <col min="3843" max="3843" width="15.44140625" style="1" customWidth="1"/>
    <col min="3844" max="3848" width="12.33203125" style="1" customWidth="1"/>
    <col min="3849" max="4096" width="11.44140625" style="1"/>
    <col min="4097" max="4097" width="4.44140625" style="1" customWidth="1"/>
    <col min="4098" max="4098" width="54.109375" style="1" customWidth="1"/>
    <col min="4099" max="4099" width="15.44140625" style="1" customWidth="1"/>
    <col min="4100" max="4104" width="12.33203125" style="1" customWidth="1"/>
    <col min="4105" max="4352" width="11.44140625" style="1"/>
    <col min="4353" max="4353" width="4.44140625" style="1" customWidth="1"/>
    <col min="4354" max="4354" width="54.109375" style="1" customWidth="1"/>
    <col min="4355" max="4355" width="15.44140625" style="1" customWidth="1"/>
    <col min="4356" max="4360" width="12.33203125" style="1" customWidth="1"/>
    <col min="4361" max="4608" width="11.44140625" style="1"/>
    <col min="4609" max="4609" width="4.44140625" style="1" customWidth="1"/>
    <col min="4610" max="4610" width="54.109375" style="1" customWidth="1"/>
    <col min="4611" max="4611" width="15.44140625" style="1" customWidth="1"/>
    <col min="4612" max="4616" width="12.33203125" style="1" customWidth="1"/>
    <col min="4617" max="4864" width="11.44140625" style="1"/>
    <col min="4865" max="4865" width="4.44140625" style="1" customWidth="1"/>
    <col min="4866" max="4866" width="54.109375" style="1" customWidth="1"/>
    <col min="4867" max="4867" width="15.44140625" style="1" customWidth="1"/>
    <col min="4868" max="4872" width="12.33203125" style="1" customWidth="1"/>
    <col min="4873" max="5120" width="11.44140625" style="1"/>
    <col min="5121" max="5121" width="4.44140625" style="1" customWidth="1"/>
    <col min="5122" max="5122" width="54.109375" style="1" customWidth="1"/>
    <col min="5123" max="5123" width="15.44140625" style="1" customWidth="1"/>
    <col min="5124" max="5128" width="12.33203125" style="1" customWidth="1"/>
    <col min="5129" max="5376" width="11.44140625" style="1"/>
    <col min="5377" max="5377" width="4.44140625" style="1" customWidth="1"/>
    <col min="5378" max="5378" width="54.109375" style="1" customWidth="1"/>
    <col min="5379" max="5379" width="15.44140625" style="1" customWidth="1"/>
    <col min="5380" max="5384" width="12.33203125" style="1" customWidth="1"/>
    <col min="5385" max="5632" width="11.44140625" style="1"/>
    <col min="5633" max="5633" width="4.44140625" style="1" customWidth="1"/>
    <col min="5634" max="5634" width="54.109375" style="1" customWidth="1"/>
    <col min="5635" max="5635" width="15.44140625" style="1" customWidth="1"/>
    <col min="5636" max="5640" width="12.33203125" style="1" customWidth="1"/>
    <col min="5641" max="5888" width="11.44140625" style="1"/>
    <col min="5889" max="5889" width="4.44140625" style="1" customWidth="1"/>
    <col min="5890" max="5890" width="54.109375" style="1" customWidth="1"/>
    <col min="5891" max="5891" width="15.44140625" style="1" customWidth="1"/>
    <col min="5892" max="5896" width="12.33203125" style="1" customWidth="1"/>
    <col min="5897" max="6144" width="11.44140625" style="1"/>
    <col min="6145" max="6145" width="4.44140625" style="1" customWidth="1"/>
    <col min="6146" max="6146" width="54.109375" style="1" customWidth="1"/>
    <col min="6147" max="6147" width="15.44140625" style="1" customWidth="1"/>
    <col min="6148" max="6152" width="12.33203125" style="1" customWidth="1"/>
    <col min="6153" max="6400" width="11.44140625" style="1"/>
    <col min="6401" max="6401" width="4.44140625" style="1" customWidth="1"/>
    <col min="6402" max="6402" width="54.109375" style="1" customWidth="1"/>
    <col min="6403" max="6403" width="15.44140625" style="1" customWidth="1"/>
    <col min="6404" max="6408" width="12.33203125" style="1" customWidth="1"/>
    <col min="6409" max="6656" width="11.44140625" style="1"/>
    <col min="6657" max="6657" width="4.44140625" style="1" customWidth="1"/>
    <col min="6658" max="6658" width="54.109375" style="1" customWidth="1"/>
    <col min="6659" max="6659" width="15.44140625" style="1" customWidth="1"/>
    <col min="6660" max="6664" width="12.33203125" style="1" customWidth="1"/>
    <col min="6665" max="6912" width="11.44140625" style="1"/>
    <col min="6913" max="6913" width="4.44140625" style="1" customWidth="1"/>
    <col min="6914" max="6914" width="54.109375" style="1" customWidth="1"/>
    <col min="6915" max="6915" width="15.44140625" style="1" customWidth="1"/>
    <col min="6916" max="6920" width="12.33203125" style="1" customWidth="1"/>
    <col min="6921" max="7168" width="11.44140625" style="1"/>
    <col min="7169" max="7169" width="4.44140625" style="1" customWidth="1"/>
    <col min="7170" max="7170" width="54.109375" style="1" customWidth="1"/>
    <col min="7171" max="7171" width="15.44140625" style="1" customWidth="1"/>
    <col min="7172" max="7176" width="12.33203125" style="1" customWidth="1"/>
    <col min="7177" max="7424" width="11.44140625" style="1"/>
    <col min="7425" max="7425" width="4.44140625" style="1" customWidth="1"/>
    <col min="7426" max="7426" width="54.109375" style="1" customWidth="1"/>
    <col min="7427" max="7427" width="15.44140625" style="1" customWidth="1"/>
    <col min="7428" max="7432" width="12.33203125" style="1" customWidth="1"/>
    <col min="7433" max="7680" width="11.44140625" style="1"/>
    <col min="7681" max="7681" width="4.44140625" style="1" customWidth="1"/>
    <col min="7682" max="7682" width="54.109375" style="1" customWidth="1"/>
    <col min="7683" max="7683" width="15.44140625" style="1" customWidth="1"/>
    <col min="7684" max="7688" width="12.33203125" style="1" customWidth="1"/>
    <col min="7689" max="7936" width="11.44140625" style="1"/>
    <col min="7937" max="7937" width="4.44140625" style="1" customWidth="1"/>
    <col min="7938" max="7938" width="54.109375" style="1" customWidth="1"/>
    <col min="7939" max="7939" width="15.44140625" style="1" customWidth="1"/>
    <col min="7940" max="7944" width="12.33203125" style="1" customWidth="1"/>
    <col min="7945" max="8192" width="11.44140625" style="1"/>
    <col min="8193" max="8193" width="4.44140625" style="1" customWidth="1"/>
    <col min="8194" max="8194" width="54.109375" style="1" customWidth="1"/>
    <col min="8195" max="8195" width="15.44140625" style="1" customWidth="1"/>
    <col min="8196" max="8200" width="12.33203125" style="1" customWidth="1"/>
    <col min="8201" max="8448" width="11.44140625" style="1"/>
    <col min="8449" max="8449" width="4.44140625" style="1" customWidth="1"/>
    <col min="8450" max="8450" width="54.109375" style="1" customWidth="1"/>
    <col min="8451" max="8451" width="15.44140625" style="1" customWidth="1"/>
    <col min="8452" max="8456" width="12.33203125" style="1" customWidth="1"/>
    <col min="8457" max="8704" width="11.44140625" style="1"/>
    <col min="8705" max="8705" width="4.44140625" style="1" customWidth="1"/>
    <col min="8706" max="8706" width="54.109375" style="1" customWidth="1"/>
    <col min="8707" max="8707" width="15.44140625" style="1" customWidth="1"/>
    <col min="8708" max="8712" width="12.33203125" style="1" customWidth="1"/>
    <col min="8713" max="8960" width="11.44140625" style="1"/>
    <col min="8961" max="8961" width="4.44140625" style="1" customWidth="1"/>
    <col min="8962" max="8962" width="54.109375" style="1" customWidth="1"/>
    <col min="8963" max="8963" width="15.44140625" style="1" customWidth="1"/>
    <col min="8964" max="8968" width="12.33203125" style="1" customWidth="1"/>
    <col min="8969" max="9216" width="11.44140625" style="1"/>
    <col min="9217" max="9217" width="4.44140625" style="1" customWidth="1"/>
    <col min="9218" max="9218" width="54.109375" style="1" customWidth="1"/>
    <col min="9219" max="9219" width="15.44140625" style="1" customWidth="1"/>
    <col min="9220" max="9224" width="12.33203125" style="1" customWidth="1"/>
    <col min="9225" max="9472" width="11.44140625" style="1"/>
    <col min="9473" max="9473" width="4.44140625" style="1" customWidth="1"/>
    <col min="9474" max="9474" width="54.109375" style="1" customWidth="1"/>
    <col min="9475" max="9475" width="15.44140625" style="1" customWidth="1"/>
    <col min="9476" max="9480" width="12.33203125" style="1" customWidth="1"/>
    <col min="9481" max="9728" width="11.44140625" style="1"/>
    <col min="9729" max="9729" width="4.44140625" style="1" customWidth="1"/>
    <col min="9730" max="9730" width="54.109375" style="1" customWidth="1"/>
    <col min="9731" max="9731" width="15.44140625" style="1" customWidth="1"/>
    <col min="9732" max="9736" width="12.33203125" style="1" customWidth="1"/>
    <col min="9737" max="9984" width="11.44140625" style="1"/>
    <col min="9985" max="9985" width="4.44140625" style="1" customWidth="1"/>
    <col min="9986" max="9986" width="54.109375" style="1" customWidth="1"/>
    <col min="9987" max="9987" width="15.44140625" style="1" customWidth="1"/>
    <col min="9988" max="9992" width="12.33203125" style="1" customWidth="1"/>
    <col min="9993" max="10240" width="11.44140625" style="1"/>
    <col min="10241" max="10241" width="4.44140625" style="1" customWidth="1"/>
    <col min="10242" max="10242" width="54.109375" style="1" customWidth="1"/>
    <col min="10243" max="10243" width="15.44140625" style="1" customWidth="1"/>
    <col min="10244" max="10248" width="12.33203125" style="1" customWidth="1"/>
    <col min="10249" max="10496" width="11.44140625" style="1"/>
    <col min="10497" max="10497" width="4.44140625" style="1" customWidth="1"/>
    <col min="10498" max="10498" width="54.109375" style="1" customWidth="1"/>
    <col min="10499" max="10499" width="15.44140625" style="1" customWidth="1"/>
    <col min="10500" max="10504" width="12.33203125" style="1" customWidth="1"/>
    <col min="10505" max="10752" width="11.44140625" style="1"/>
    <col min="10753" max="10753" width="4.44140625" style="1" customWidth="1"/>
    <col min="10754" max="10754" width="54.109375" style="1" customWidth="1"/>
    <col min="10755" max="10755" width="15.44140625" style="1" customWidth="1"/>
    <col min="10756" max="10760" width="12.33203125" style="1" customWidth="1"/>
    <col min="10761" max="11008" width="11.44140625" style="1"/>
    <col min="11009" max="11009" width="4.44140625" style="1" customWidth="1"/>
    <col min="11010" max="11010" width="54.109375" style="1" customWidth="1"/>
    <col min="11011" max="11011" width="15.44140625" style="1" customWidth="1"/>
    <col min="11012" max="11016" width="12.33203125" style="1" customWidth="1"/>
    <col min="11017" max="11264" width="11.44140625" style="1"/>
    <col min="11265" max="11265" width="4.44140625" style="1" customWidth="1"/>
    <col min="11266" max="11266" width="54.109375" style="1" customWidth="1"/>
    <col min="11267" max="11267" width="15.44140625" style="1" customWidth="1"/>
    <col min="11268" max="11272" width="12.33203125" style="1" customWidth="1"/>
    <col min="11273" max="11520" width="11.44140625" style="1"/>
    <col min="11521" max="11521" width="4.44140625" style="1" customWidth="1"/>
    <col min="11522" max="11522" width="54.109375" style="1" customWidth="1"/>
    <col min="11523" max="11523" width="15.44140625" style="1" customWidth="1"/>
    <col min="11524" max="11528" width="12.33203125" style="1" customWidth="1"/>
    <col min="11529" max="11776" width="11.44140625" style="1"/>
    <col min="11777" max="11777" width="4.44140625" style="1" customWidth="1"/>
    <col min="11778" max="11778" width="54.109375" style="1" customWidth="1"/>
    <col min="11779" max="11779" width="15.44140625" style="1" customWidth="1"/>
    <col min="11780" max="11784" width="12.33203125" style="1" customWidth="1"/>
    <col min="11785" max="12032" width="11.44140625" style="1"/>
    <col min="12033" max="12033" width="4.44140625" style="1" customWidth="1"/>
    <col min="12034" max="12034" width="54.109375" style="1" customWidth="1"/>
    <col min="12035" max="12035" width="15.44140625" style="1" customWidth="1"/>
    <col min="12036" max="12040" width="12.33203125" style="1" customWidth="1"/>
    <col min="12041" max="12288" width="11.44140625" style="1"/>
    <col min="12289" max="12289" width="4.44140625" style="1" customWidth="1"/>
    <col min="12290" max="12290" width="54.109375" style="1" customWidth="1"/>
    <col min="12291" max="12291" width="15.44140625" style="1" customWidth="1"/>
    <col min="12292" max="12296" width="12.33203125" style="1" customWidth="1"/>
    <col min="12297" max="12544" width="11.44140625" style="1"/>
    <col min="12545" max="12545" width="4.44140625" style="1" customWidth="1"/>
    <col min="12546" max="12546" width="54.109375" style="1" customWidth="1"/>
    <col min="12547" max="12547" width="15.44140625" style="1" customWidth="1"/>
    <col min="12548" max="12552" width="12.33203125" style="1" customWidth="1"/>
    <col min="12553" max="12800" width="11.44140625" style="1"/>
    <col min="12801" max="12801" width="4.44140625" style="1" customWidth="1"/>
    <col min="12802" max="12802" width="54.109375" style="1" customWidth="1"/>
    <col min="12803" max="12803" width="15.44140625" style="1" customWidth="1"/>
    <col min="12804" max="12808" width="12.33203125" style="1" customWidth="1"/>
    <col min="12809" max="13056" width="11.44140625" style="1"/>
    <col min="13057" max="13057" width="4.44140625" style="1" customWidth="1"/>
    <col min="13058" max="13058" width="54.109375" style="1" customWidth="1"/>
    <col min="13059" max="13059" width="15.44140625" style="1" customWidth="1"/>
    <col min="13060" max="13064" width="12.33203125" style="1" customWidth="1"/>
    <col min="13065" max="13312" width="11.44140625" style="1"/>
    <col min="13313" max="13313" width="4.44140625" style="1" customWidth="1"/>
    <col min="13314" max="13314" width="54.109375" style="1" customWidth="1"/>
    <col min="13315" max="13315" width="15.44140625" style="1" customWidth="1"/>
    <col min="13316" max="13320" width="12.33203125" style="1" customWidth="1"/>
    <col min="13321" max="13568" width="11.44140625" style="1"/>
    <col min="13569" max="13569" width="4.44140625" style="1" customWidth="1"/>
    <col min="13570" max="13570" width="54.109375" style="1" customWidth="1"/>
    <col min="13571" max="13571" width="15.44140625" style="1" customWidth="1"/>
    <col min="13572" max="13576" width="12.33203125" style="1" customWidth="1"/>
    <col min="13577" max="13824" width="11.44140625" style="1"/>
    <col min="13825" max="13825" width="4.44140625" style="1" customWidth="1"/>
    <col min="13826" max="13826" width="54.109375" style="1" customWidth="1"/>
    <col min="13827" max="13827" width="15.44140625" style="1" customWidth="1"/>
    <col min="13828" max="13832" width="12.33203125" style="1" customWidth="1"/>
    <col min="13833" max="14080" width="11.44140625" style="1"/>
    <col min="14081" max="14081" width="4.44140625" style="1" customWidth="1"/>
    <col min="14082" max="14082" width="54.109375" style="1" customWidth="1"/>
    <col min="14083" max="14083" width="15.44140625" style="1" customWidth="1"/>
    <col min="14084" max="14088" width="12.33203125" style="1" customWidth="1"/>
    <col min="14089" max="14336" width="11.44140625" style="1"/>
    <col min="14337" max="14337" width="4.44140625" style="1" customWidth="1"/>
    <col min="14338" max="14338" width="54.109375" style="1" customWidth="1"/>
    <col min="14339" max="14339" width="15.44140625" style="1" customWidth="1"/>
    <col min="14340" max="14344" width="12.33203125" style="1" customWidth="1"/>
    <col min="14345" max="14592" width="11.44140625" style="1"/>
    <col min="14593" max="14593" width="4.44140625" style="1" customWidth="1"/>
    <col min="14594" max="14594" width="54.109375" style="1" customWidth="1"/>
    <col min="14595" max="14595" width="15.44140625" style="1" customWidth="1"/>
    <col min="14596" max="14600" width="12.33203125" style="1" customWidth="1"/>
    <col min="14601" max="14848" width="11.44140625" style="1"/>
    <col min="14849" max="14849" width="4.44140625" style="1" customWidth="1"/>
    <col min="14850" max="14850" width="54.109375" style="1" customWidth="1"/>
    <col min="14851" max="14851" width="15.44140625" style="1" customWidth="1"/>
    <col min="14852" max="14856" width="12.33203125" style="1" customWidth="1"/>
    <col min="14857" max="15104" width="11.44140625" style="1"/>
    <col min="15105" max="15105" width="4.44140625" style="1" customWidth="1"/>
    <col min="15106" max="15106" width="54.109375" style="1" customWidth="1"/>
    <col min="15107" max="15107" width="15.44140625" style="1" customWidth="1"/>
    <col min="15108" max="15112" width="12.33203125" style="1" customWidth="1"/>
    <col min="15113" max="15360" width="11.44140625" style="1"/>
    <col min="15361" max="15361" width="4.44140625" style="1" customWidth="1"/>
    <col min="15362" max="15362" width="54.109375" style="1" customWidth="1"/>
    <col min="15363" max="15363" width="15.44140625" style="1" customWidth="1"/>
    <col min="15364" max="15368" width="12.33203125" style="1" customWidth="1"/>
    <col min="15369" max="15616" width="11.44140625" style="1"/>
    <col min="15617" max="15617" width="4.44140625" style="1" customWidth="1"/>
    <col min="15618" max="15618" width="54.109375" style="1" customWidth="1"/>
    <col min="15619" max="15619" width="15.44140625" style="1" customWidth="1"/>
    <col min="15620" max="15624" width="12.33203125" style="1" customWidth="1"/>
    <col min="15625" max="15872" width="11.44140625" style="1"/>
    <col min="15873" max="15873" width="4.44140625" style="1" customWidth="1"/>
    <col min="15874" max="15874" width="54.109375" style="1" customWidth="1"/>
    <col min="15875" max="15875" width="15.44140625" style="1" customWidth="1"/>
    <col min="15876" max="15880" width="12.33203125" style="1" customWidth="1"/>
    <col min="15881" max="16128" width="11.44140625" style="1"/>
    <col min="16129" max="16129" width="4.44140625" style="1" customWidth="1"/>
    <col min="16130" max="16130" width="54.109375" style="1" customWidth="1"/>
    <col min="16131" max="16131" width="15.44140625" style="1" customWidth="1"/>
    <col min="16132" max="16136" width="12.33203125" style="1" customWidth="1"/>
    <col min="16137" max="16384" width="11.44140625" style="1"/>
  </cols>
  <sheetData>
    <row r="1" spans="2:8" ht="14.4" thickBot="1" x14ac:dyDescent="0.35"/>
    <row r="2" spans="2:8" x14ac:dyDescent="0.3">
      <c r="B2" s="272" t="s">
        <v>0</v>
      </c>
      <c r="C2" s="273"/>
      <c r="D2" s="273"/>
      <c r="E2" s="273"/>
      <c r="F2" s="273"/>
      <c r="G2" s="273"/>
      <c r="H2" s="274"/>
    </row>
    <row r="3" spans="2:8" x14ac:dyDescent="0.3">
      <c r="B3" s="297" t="s">
        <v>452</v>
      </c>
      <c r="C3" s="298"/>
      <c r="D3" s="298"/>
      <c r="E3" s="298"/>
      <c r="F3" s="298"/>
      <c r="G3" s="298"/>
      <c r="H3" s="299"/>
    </row>
    <row r="4" spans="2:8" x14ac:dyDescent="0.3">
      <c r="B4" s="297" t="s">
        <v>3</v>
      </c>
      <c r="C4" s="298"/>
      <c r="D4" s="298"/>
      <c r="E4" s="298"/>
      <c r="F4" s="298"/>
      <c r="G4" s="298"/>
      <c r="H4" s="299"/>
    </row>
    <row r="5" spans="2:8" ht="14.4" thickBot="1" x14ac:dyDescent="0.35">
      <c r="B5" s="300" t="s">
        <v>453</v>
      </c>
      <c r="C5" s="301"/>
      <c r="D5" s="301"/>
      <c r="E5" s="301"/>
      <c r="F5" s="301"/>
      <c r="G5" s="301"/>
      <c r="H5" s="302"/>
    </row>
    <row r="6" spans="2:8" x14ac:dyDescent="0.3">
      <c r="B6" s="307" t="s">
        <v>454</v>
      </c>
      <c r="C6" s="148" t="s">
        <v>455</v>
      </c>
      <c r="D6" s="305" t="s">
        <v>456</v>
      </c>
      <c r="E6" s="305" t="s">
        <v>457</v>
      </c>
      <c r="F6" s="305" t="s">
        <v>458</v>
      </c>
      <c r="G6" s="305" t="s">
        <v>459</v>
      </c>
      <c r="H6" s="305" t="s">
        <v>460</v>
      </c>
    </row>
    <row r="7" spans="2:8" ht="28.2" thickBot="1" x14ac:dyDescent="0.35">
      <c r="B7" s="308"/>
      <c r="C7" s="83" t="s">
        <v>461</v>
      </c>
      <c r="D7" s="306"/>
      <c r="E7" s="306"/>
      <c r="F7" s="306"/>
      <c r="G7" s="306"/>
      <c r="H7" s="306"/>
    </row>
    <row r="8" spans="2:8" x14ac:dyDescent="0.3">
      <c r="B8" s="149"/>
      <c r="C8" s="150"/>
      <c r="D8" s="150"/>
      <c r="E8" s="150"/>
      <c r="F8" s="150"/>
      <c r="G8" s="150"/>
      <c r="H8" s="150"/>
    </row>
    <row r="9" spans="2:8" ht="27.6" x14ac:dyDescent="0.3">
      <c r="B9" s="151" t="s">
        <v>462</v>
      </c>
      <c r="C9" s="152">
        <f t="shared" ref="C9:H9" si="0">SUM(C10:C21)</f>
        <v>0</v>
      </c>
      <c r="D9" s="152">
        <f t="shared" si="0"/>
        <v>0</v>
      </c>
      <c r="E9" s="152">
        <f t="shared" si="0"/>
        <v>0</v>
      </c>
      <c r="F9" s="152">
        <f t="shared" si="0"/>
        <v>0</v>
      </c>
      <c r="G9" s="152">
        <f t="shared" si="0"/>
        <v>0</v>
      </c>
      <c r="H9" s="152">
        <f t="shared" si="0"/>
        <v>0</v>
      </c>
    </row>
    <row r="10" spans="2:8" x14ac:dyDescent="0.3">
      <c r="B10" s="153" t="s">
        <v>463</v>
      </c>
      <c r="C10" s="154">
        <v>0</v>
      </c>
      <c r="D10" s="154">
        <v>0</v>
      </c>
      <c r="E10" s="154">
        <v>0</v>
      </c>
      <c r="F10" s="154"/>
      <c r="G10" s="154"/>
      <c r="H10" s="154"/>
    </row>
    <row r="11" spans="2:8" x14ac:dyDescent="0.3">
      <c r="B11" s="153" t="s">
        <v>464</v>
      </c>
      <c r="C11" s="154">
        <v>0</v>
      </c>
      <c r="D11" s="154">
        <v>0</v>
      </c>
      <c r="E11" s="154">
        <v>0</v>
      </c>
      <c r="F11" s="154"/>
      <c r="G11" s="154"/>
      <c r="H11" s="154"/>
    </row>
    <row r="12" spans="2:8" x14ac:dyDescent="0.3">
      <c r="B12" s="153" t="s">
        <v>465</v>
      </c>
      <c r="C12" s="154">
        <v>0</v>
      </c>
      <c r="D12" s="154">
        <v>0</v>
      </c>
      <c r="E12" s="154">
        <v>0</v>
      </c>
      <c r="F12" s="154"/>
      <c r="G12" s="154"/>
      <c r="H12" s="154"/>
    </row>
    <row r="13" spans="2:8" x14ac:dyDescent="0.3">
      <c r="B13" s="153" t="s">
        <v>466</v>
      </c>
      <c r="C13" s="154">
        <v>0</v>
      </c>
      <c r="D13" s="154">
        <v>0</v>
      </c>
      <c r="E13" s="154">
        <v>0</v>
      </c>
      <c r="F13" s="154"/>
      <c r="G13" s="154"/>
      <c r="H13" s="154"/>
    </row>
    <row r="14" spans="2:8" x14ac:dyDescent="0.3">
      <c r="B14" s="153" t="s">
        <v>467</v>
      </c>
      <c r="C14" s="154">
        <v>0</v>
      </c>
      <c r="D14" s="154">
        <v>0</v>
      </c>
      <c r="E14" s="154">
        <v>0</v>
      </c>
      <c r="F14" s="154"/>
      <c r="G14" s="154"/>
      <c r="H14" s="154"/>
    </row>
    <row r="15" spans="2:8" x14ac:dyDescent="0.3">
      <c r="B15" s="153" t="s">
        <v>468</v>
      </c>
      <c r="C15" s="154">
        <v>0</v>
      </c>
      <c r="D15" s="154">
        <v>0</v>
      </c>
      <c r="E15" s="154">
        <v>0</v>
      </c>
      <c r="F15" s="154"/>
      <c r="G15" s="154"/>
      <c r="H15" s="154"/>
    </row>
    <row r="16" spans="2:8" x14ac:dyDescent="0.3">
      <c r="B16" s="153" t="s">
        <v>469</v>
      </c>
      <c r="C16" s="154">
        <v>0</v>
      </c>
      <c r="D16" s="154">
        <v>0</v>
      </c>
      <c r="E16" s="154">
        <v>0</v>
      </c>
      <c r="F16" s="154"/>
      <c r="G16" s="154"/>
      <c r="H16" s="154"/>
    </row>
    <row r="17" spans="2:8" x14ac:dyDescent="0.3">
      <c r="B17" s="153" t="s">
        <v>470</v>
      </c>
      <c r="C17" s="154">
        <v>0</v>
      </c>
      <c r="D17" s="154">
        <v>0</v>
      </c>
      <c r="E17" s="154">
        <v>0</v>
      </c>
      <c r="F17" s="154"/>
      <c r="G17" s="154"/>
      <c r="H17" s="154"/>
    </row>
    <row r="18" spans="2:8" x14ac:dyDescent="0.3">
      <c r="B18" s="153" t="s">
        <v>471</v>
      </c>
      <c r="C18" s="154">
        <v>0</v>
      </c>
      <c r="D18" s="154">
        <v>0</v>
      </c>
      <c r="E18" s="154">
        <v>0</v>
      </c>
      <c r="F18" s="154"/>
      <c r="G18" s="154"/>
      <c r="H18" s="154"/>
    </row>
    <row r="19" spans="2:8" x14ac:dyDescent="0.3">
      <c r="B19" s="153" t="s">
        <v>472</v>
      </c>
      <c r="C19" s="154">
        <v>0</v>
      </c>
      <c r="D19" s="154">
        <v>0</v>
      </c>
      <c r="E19" s="154">
        <v>0</v>
      </c>
      <c r="F19" s="154"/>
      <c r="G19" s="154"/>
      <c r="H19" s="154"/>
    </row>
    <row r="20" spans="2:8" x14ac:dyDescent="0.3">
      <c r="B20" s="153" t="s">
        <v>473</v>
      </c>
      <c r="C20" s="154">
        <v>0</v>
      </c>
      <c r="D20" s="154">
        <v>0</v>
      </c>
      <c r="E20" s="154">
        <v>0</v>
      </c>
      <c r="F20" s="154"/>
      <c r="G20" s="154"/>
      <c r="H20" s="154"/>
    </row>
    <row r="21" spans="2:8" x14ac:dyDescent="0.3">
      <c r="B21" s="153" t="s">
        <v>474</v>
      </c>
      <c r="C21" s="154">
        <v>0</v>
      </c>
      <c r="D21" s="154">
        <v>0</v>
      </c>
      <c r="E21" s="154">
        <v>0</v>
      </c>
      <c r="F21" s="154"/>
      <c r="G21" s="154"/>
      <c r="H21" s="154"/>
    </row>
    <row r="22" spans="2:8" x14ac:dyDescent="0.3">
      <c r="B22" s="155"/>
      <c r="C22" s="154"/>
      <c r="D22" s="154"/>
      <c r="E22" s="154"/>
      <c r="F22" s="154"/>
      <c r="G22" s="154"/>
      <c r="H22" s="154"/>
    </row>
    <row r="23" spans="2:8" x14ac:dyDescent="0.3">
      <c r="B23" s="151" t="s">
        <v>475</v>
      </c>
      <c r="C23" s="152">
        <f t="shared" ref="C23:H23" si="1">SUM(C24:C28)</f>
        <v>0</v>
      </c>
      <c r="D23" s="152">
        <f t="shared" si="1"/>
        <v>0</v>
      </c>
      <c r="E23" s="152">
        <f t="shared" si="1"/>
        <v>0</v>
      </c>
      <c r="F23" s="152">
        <f t="shared" si="1"/>
        <v>0</v>
      </c>
      <c r="G23" s="152">
        <f t="shared" si="1"/>
        <v>0</v>
      </c>
      <c r="H23" s="152">
        <f t="shared" si="1"/>
        <v>0</v>
      </c>
    </row>
    <row r="24" spans="2:8" x14ac:dyDescent="0.3">
      <c r="B24" s="153" t="s">
        <v>476</v>
      </c>
      <c r="C24" s="154">
        <v>0</v>
      </c>
      <c r="D24" s="154">
        <v>0</v>
      </c>
      <c r="E24" s="154">
        <v>0</v>
      </c>
      <c r="F24" s="154"/>
      <c r="G24" s="154"/>
      <c r="H24" s="154"/>
    </row>
    <row r="25" spans="2:8" x14ac:dyDescent="0.3">
      <c r="B25" s="153" t="s">
        <v>477</v>
      </c>
      <c r="C25" s="154">
        <v>0</v>
      </c>
      <c r="D25" s="154">
        <v>0</v>
      </c>
      <c r="E25" s="154">
        <v>0</v>
      </c>
      <c r="F25" s="154"/>
      <c r="G25" s="154"/>
      <c r="H25" s="154"/>
    </row>
    <row r="26" spans="2:8" x14ac:dyDescent="0.3">
      <c r="B26" s="153" t="s">
        <v>478</v>
      </c>
      <c r="C26" s="154">
        <v>0</v>
      </c>
      <c r="D26" s="154">
        <v>0</v>
      </c>
      <c r="E26" s="154">
        <v>0</v>
      </c>
      <c r="F26" s="154"/>
      <c r="G26" s="154"/>
      <c r="H26" s="154"/>
    </row>
    <row r="27" spans="2:8" ht="27.6" x14ac:dyDescent="0.3">
      <c r="B27" s="153" t="s">
        <v>479</v>
      </c>
      <c r="C27" s="154">
        <v>0</v>
      </c>
      <c r="D27" s="154">
        <v>0</v>
      </c>
      <c r="E27" s="154">
        <v>0</v>
      </c>
      <c r="F27" s="154"/>
      <c r="G27" s="154"/>
      <c r="H27" s="154"/>
    </row>
    <row r="28" spans="2:8" x14ac:dyDescent="0.3">
      <c r="B28" s="153" t="s">
        <v>480</v>
      </c>
      <c r="C28" s="154">
        <v>0</v>
      </c>
      <c r="D28" s="154">
        <v>0</v>
      </c>
      <c r="E28" s="154">
        <v>0</v>
      </c>
      <c r="F28" s="154"/>
      <c r="G28" s="154"/>
      <c r="H28" s="154"/>
    </row>
    <row r="29" spans="2:8" x14ac:dyDescent="0.3">
      <c r="B29" s="155"/>
      <c r="C29" s="154"/>
      <c r="D29" s="154"/>
      <c r="E29" s="154"/>
      <c r="F29" s="154"/>
      <c r="G29" s="154"/>
      <c r="H29" s="154"/>
    </row>
    <row r="30" spans="2:8" x14ac:dyDescent="0.3">
      <c r="B30" s="151" t="s">
        <v>481</v>
      </c>
      <c r="C30" s="152">
        <f t="shared" ref="C30:H30" si="2">C31</f>
        <v>0</v>
      </c>
      <c r="D30" s="152">
        <f t="shared" si="2"/>
        <v>0</v>
      </c>
      <c r="E30" s="152">
        <f t="shared" si="2"/>
        <v>0</v>
      </c>
      <c r="F30" s="152">
        <f t="shared" si="2"/>
        <v>0</v>
      </c>
      <c r="G30" s="152">
        <f t="shared" si="2"/>
        <v>0</v>
      </c>
      <c r="H30" s="152">
        <f t="shared" si="2"/>
        <v>0</v>
      </c>
    </row>
    <row r="31" spans="2:8" x14ac:dyDescent="0.3">
      <c r="B31" s="153" t="s">
        <v>482</v>
      </c>
      <c r="C31" s="154">
        <f t="shared" ref="C31:H31" si="3">C38</f>
        <v>0</v>
      </c>
      <c r="D31" s="154">
        <f t="shared" si="3"/>
        <v>0</v>
      </c>
      <c r="E31" s="154">
        <f t="shared" si="3"/>
        <v>0</v>
      </c>
      <c r="F31" s="154">
        <f t="shared" si="3"/>
        <v>0</v>
      </c>
      <c r="G31" s="154">
        <f t="shared" si="3"/>
        <v>0</v>
      </c>
      <c r="H31" s="154">
        <f t="shared" si="3"/>
        <v>0</v>
      </c>
    </row>
    <row r="32" spans="2:8" x14ac:dyDescent="0.3">
      <c r="B32" s="155"/>
      <c r="C32" s="154"/>
      <c r="D32" s="154"/>
      <c r="E32" s="154"/>
      <c r="F32" s="154"/>
      <c r="G32" s="154"/>
      <c r="H32" s="154"/>
    </row>
    <row r="33" spans="2:8" x14ac:dyDescent="0.3">
      <c r="B33" s="151" t="s">
        <v>483</v>
      </c>
      <c r="C33" s="152">
        <f t="shared" ref="C33:H33" si="4">C9+C23+C30</f>
        <v>0</v>
      </c>
      <c r="D33" s="152">
        <f t="shared" si="4"/>
        <v>0</v>
      </c>
      <c r="E33" s="152">
        <f t="shared" si="4"/>
        <v>0</v>
      </c>
      <c r="F33" s="152">
        <f t="shared" si="4"/>
        <v>0</v>
      </c>
      <c r="G33" s="152">
        <f t="shared" si="4"/>
        <v>0</v>
      </c>
      <c r="H33" s="152">
        <f t="shared" si="4"/>
        <v>0</v>
      </c>
    </row>
    <row r="34" spans="2:8" x14ac:dyDescent="0.3">
      <c r="B34" s="155"/>
      <c r="C34" s="154"/>
      <c r="D34" s="154"/>
      <c r="E34" s="154"/>
      <c r="F34" s="154"/>
      <c r="G34" s="154"/>
      <c r="H34" s="154"/>
    </row>
    <row r="35" spans="2:8" x14ac:dyDescent="0.3">
      <c r="B35" s="156" t="s">
        <v>309</v>
      </c>
      <c r="C35" s="154"/>
      <c r="D35" s="154"/>
      <c r="E35" s="154"/>
      <c r="F35" s="154"/>
      <c r="G35" s="154"/>
      <c r="H35" s="154"/>
    </row>
    <row r="36" spans="2:8" ht="27.6" x14ac:dyDescent="0.3">
      <c r="B36" s="155" t="s">
        <v>484</v>
      </c>
      <c r="C36" s="154">
        <v>0</v>
      </c>
      <c r="D36" s="154">
        <v>0</v>
      </c>
      <c r="E36" s="154">
        <v>0</v>
      </c>
      <c r="F36" s="154"/>
      <c r="G36" s="154"/>
      <c r="H36" s="154"/>
    </row>
    <row r="37" spans="2:8" ht="27.6" x14ac:dyDescent="0.3">
      <c r="B37" s="155" t="s">
        <v>485</v>
      </c>
      <c r="C37" s="154">
        <v>0</v>
      </c>
      <c r="D37" s="154">
        <v>0</v>
      </c>
      <c r="E37" s="154">
        <v>0</v>
      </c>
      <c r="F37" s="154"/>
      <c r="G37" s="154"/>
      <c r="H37" s="154"/>
    </row>
    <row r="38" spans="2:8" x14ac:dyDescent="0.3">
      <c r="B38" s="156" t="s">
        <v>486</v>
      </c>
      <c r="C38" s="152">
        <f t="shared" ref="C38:H38" si="5">SUM(C36:C37)</f>
        <v>0</v>
      </c>
      <c r="D38" s="152">
        <f t="shared" si="5"/>
        <v>0</v>
      </c>
      <c r="E38" s="152">
        <f t="shared" si="5"/>
        <v>0</v>
      </c>
      <c r="F38" s="152">
        <f t="shared" si="5"/>
        <v>0</v>
      </c>
      <c r="G38" s="152">
        <f t="shared" si="5"/>
        <v>0</v>
      </c>
      <c r="H38" s="152">
        <f t="shared" si="5"/>
        <v>0</v>
      </c>
    </row>
    <row r="39" spans="2:8" ht="14.4" thickBot="1" x14ac:dyDescent="0.35">
      <c r="B39" s="157"/>
      <c r="C39" s="158"/>
      <c r="D39" s="158"/>
      <c r="E39" s="158"/>
      <c r="F39" s="158"/>
      <c r="G39" s="158"/>
      <c r="H39" s="158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0D17-168C-425C-BEE7-FF68E461B69A}">
  <sheetPr>
    <pageSetUpPr fitToPage="1"/>
  </sheetPr>
  <dimension ref="B1:H31"/>
  <sheetViews>
    <sheetView workbookViewId="0">
      <selection activeCell="B2" sqref="B2:H31"/>
    </sheetView>
  </sheetViews>
  <sheetFormatPr baseColWidth="10" defaultColWidth="11" defaultRowHeight="13.8" x14ac:dyDescent="0.3"/>
  <cols>
    <col min="1" max="1" width="4.44140625" style="1" customWidth="1"/>
    <col min="2" max="2" width="46.88671875" style="1" customWidth="1"/>
    <col min="3" max="3" width="15.44140625" style="1" customWidth="1"/>
    <col min="4" max="8" width="13.44140625" style="1" customWidth="1"/>
    <col min="9" max="256" width="11" style="1"/>
    <col min="257" max="257" width="4.44140625" style="1" customWidth="1"/>
    <col min="258" max="258" width="46.88671875" style="1" customWidth="1"/>
    <col min="259" max="259" width="15.44140625" style="1" customWidth="1"/>
    <col min="260" max="264" width="13.44140625" style="1" customWidth="1"/>
    <col min="265" max="512" width="11" style="1"/>
    <col min="513" max="513" width="4.44140625" style="1" customWidth="1"/>
    <col min="514" max="514" width="46.88671875" style="1" customWidth="1"/>
    <col min="515" max="515" width="15.44140625" style="1" customWidth="1"/>
    <col min="516" max="520" width="13.44140625" style="1" customWidth="1"/>
    <col min="521" max="768" width="11" style="1"/>
    <col min="769" max="769" width="4.44140625" style="1" customWidth="1"/>
    <col min="770" max="770" width="46.88671875" style="1" customWidth="1"/>
    <col min="771" max="771" width="15.44140625" style="1" customWidth="1"/>
    <col min="772" max="776" width="13.44140625" style="1" customWidth="1"/>
    <col min="777" max="1024" width="11" style="1"/>
    <col min="1025" max="1025" width="4.44140625" style="1" customWidth="1"/>
    <col min="1026" max="1026" width="46.88671875" style="1" customWidth="1"/>
    <col min="1027" max="1027" width="15.44140625" style="1" customWidth="1"/>
    <col min="1028" max="1032" width="13.44140625" style="1" customWidth="1"/>
    <col min="1033" max="1280" width="11" style="1"/>
    <col min="1281" max="1281" width="4.44140625" style="1" customWidth="1"/>
    <col min="1282" max="1282" width="46.88671875" style="1" customWidth="1"/>
    <col min="1283" max="1283" width="15.44140625" style="1" customWidth="1"/>
    <col min="1284" max="1288" width="13.44140625" style="1" customWidth="1"/>
    <col min="1289" max="1536" width="11" style="1"/>
    <col min="1537" max="1537" width="4.44140625" style="1" customWidth="1"/>
    <col min="1538" max="1538" width="46.88671875" style="1" customWidth="1"/>
    <col min="1539" max="1539" width="15.44140625" style="1" customWidth="1"/>
    <col min="1540" max="1544" width="13.44140625" style="1" customWidth="1"/>
    <col min="1545" max="1792" width="11" style="1"/>
    <col min="1793" max="1793" width="4.44140625" style="1" customWidth="1"/>
    <col min="1794" max="1794" width="46.88671875" style="1" customWidth="1"/>
    <col min="1795" max="1795" width="15.44140625" style="1" customWidth="1"/>
    <col min="1796" max="1800" width="13.44140625" style="1" customWidth="1"/>
    <col min="1801" max="2048" width="11" style="1"/>
    <col min="2049" max="2049" width="4.44140625" style="1" customWidth="1"/>
    <col min="2050" max="2050" width="46.88671875" style="1" customWidth="1"/>
    <col min="2051" max="2051" width="15.44140625" style="1" customWidth="1"/>
    <col min="2052" max="2056" width="13.44140625" style="1" customWidth="1"/>
    <col min="2057" max="2304" width="11" style="1"/>
    <col min="2305" max="2305" width="4.44140625" style="1" customWidth="1"/>
    <col min="2306" max="2306" width="46.88671875" style="1" customWidth="1"/>
    <col min="2307" max="2307" width="15.44140625" style="1" customWidth="1"/>
    <col min="2308" max="2312" width="13.44140625" style="1" customWidth="1"/>
    <col min="2313" max="2560" width="11" style="1"/>
    <col min="2561" max="2561" width="4.44140625" style="1" customWidth="1"/>
    <col min="2562" max="2562" width="46.88671875" style="1" customWidth="1"/>
    <col min="2563" max="2563" width="15.44140625" style="1" customWidth="1"/>
    <col min="2564" max="2568" width="13.44140625" style="1" customWidth="1"/>
    <col min="2569" max="2816" width="11" style="1"/>
    <col min="2817" max="2817" width="4.44140625" style="1" customWidth="1"/>
    <col min="2818" max="2818" width="46.88671875" style="1" customWidth="1"/>
    <col min="2819" max="2819" width="15.44140625" style="1" customWidth="1"/>
    <col min="2820" max="2824" width="13.44140625" style="1" customWidth="1"/>
    <col min="2825" max="3072" width="11" style="1"/>
    <col min="3073" max="3073" width="4.44140625" style="1" customWidth="1"/>
    <col min="3074" max="3074" width="46.88671875" style="1" customWidth="1"/>
    <col min="3075" max="3075" width="15.44140625" style="1" customWidth="1"/>
    <col min="3076" max="3080" width="13.44140625" style="1" customWidth="1"/>
    <col min="3081" max="3328" width="11" style="1"/>
    <col min="3329" max="3329" width="4.44140625" style="1" customWidth="1"/>
    <col min="3330" max="3330" width="46.88671875" style="1" customWidth="1"/>
    <col min="3331" max="3331" width="15.44140625" style="1" customWidth="1"/>
    <col min="3332" max="3336" width="13.44140625" style="1" customWidth="1"/>
    <col min="3337" max="3584" width="11" style="1"/>
    <col min="3585" max="3585" width="4.44140625" style="1" customWidth="1"/>
    <col min="3586" max="3586" width="46.88671875" style="1" customWidth="1"/>
    <col min="3587" max="3587" width="15.44140625" style="1" customWidth="1"/>
    <col min="3588" max="3592" width="13.44140625" style="1" customWidth="1"/>
    <col min="3593" max="3840" width="11" style="1"/>
    <col min="3841" max="3841" width="4.44140625" style="1" customWidth="1"/>
    <col min="3842" max="3842" width="46.88671875" style="1" customWidth="1"/>
    <col min="3843" max="3843" width="15.44140625" style="1" customWidth="1"/>
    <col min="3844" max="3848" width="13.44140625" style="1" customWidth="1"/>
    <col min="3849" max="4096" width="11" style="1"/>
    <col min="4097" max="4097" width="4.44140625" style="1" customWidth="1"/>
    <col min="4098" max="4098" width="46.88671875" style="1" customWidth="1"/>
    <col min="4099" max="4099" width="15.44140625" style="1" customWidth="1"/>
    <col min="4100" max="4104" width="13.44140625" style="1" customWidth="1"/>
    <col min="4105" max="4352" width="11" style="1"/>
    <col min="4353" max="4353" width="4.44140625" style="1" customWidth="1"/>
    <col min="4354" max="4354" width="46.88671875" style="1" customWidth="1"/>
    <col min="4355" max="4355" width="15.44140625" style="1" customWidth="1"/>
    <col min="4356" max="4360" width="13.44140625" style="1" customWidth="1"/>
    <col min="4361" max="4608" width="11" style="1"/>
    <col min="4609" max="4609" width="4.44140625" style="1" customWidth="1"/>
    <col min="4610" max="4610" width="46.88671875" style="1" customWidth="1"/>
    <col min="4611" max="4611" width="15.44140625" style="1" customWidth="1"/>
    <col min="4612" max="4616" width="13.44140625" style="1" customWidth="1"/>
    <col min="4617" max="4864" width="11" style="1"/>
    <col min="4865" max="4865" width="4.44140625" style="1" customWidth="1"/>
    <col min="4866" max="4866" width="46.88671875" style="1" customWidth="1"/>
    <col min="4867" max="4867" width="15.44140625" style="1" customWidth="1"/>
    <col min="4868" max="4872" width="13.44140625" style="1" customWidth="1"/>
    <col min="4873" max="5120" width="11" style="1"/>
    <col min="5121" max="5121" width="4.44140625" style="1" customWidth="1"/>
    <col min="5122" max="5122" width="46.88671875" style="1" customWidth="1"/>
    <col min="5123" max="5123" width="15.44140625" style="1" customWidth="1"/>
    <col min="5124" max="5128" width="13.44140625" style="1" customWidth="1"/>
    <col min="5129" max="5376" width="11" style="1"/>
    <col min="5377" max="5377" width="4.44140625" style="1" customWidth="1"/>
    <col min="5378" max="5378" width="46.88671875" style="1" customWidth="1"/>
    <col min="5379" max="5379" width="15.44140625" style="1" customWidth="1"/>
    <col min="5380" max="5384" width="13.44140625" style="1" customWidth="1"/>
    <col min="5385" max="5632" width="11" style="1"/>
    <col min="5633" max="5633" width="4.44140625" style="1" customWidth="1"/>
    <col min="5634" max="5634" width="46.88671875" style="1" customWidth="1"/>
    <col min="5635" max="5635" width="15.44140625" style="1" customWidth="1"/>
    <col min="5636" max="5640" width="13.44140625" style="1" customWidth="1"/>
    <col min="5641" max="5888" width="11" style="1"/>
    <col min="5889" max="5889" width="4.44140625" style="1" customWidth="1"/>
    <col min="5890" max="5890" width="46.88671875" style="1" customWidth="1"/>
    <col min="5891" max="5891" width="15.44140625" style="1" customWidth="1"/>
    <col min="5892" max="5896" width="13.44140625" style="1" customWidth="1"/>
    <col min="5897" max="6144" width="11" style="1"/>
    <col min="6145" max="6145" width="4.44140625" style="1" customWidth="1"/>
    <col min="6146" max="6146" width="46.88671875" style="1" customWidth="1"/>
    <col min="6147" max="6147" width="15.44140625" style="1" customWidth="1"/>
    <col min="6148" max="6152" width="13.44140625" style="1" customWidth="1"/>
    <col min="6153" max="6400" width="11" style="1"/>
    <col min="6401" max="6401" width="4.44140625" style="1" customWidth="1"/>
    <col min="6402" max="6402" width="46.88671875" style="1" customWidth="1"/>
    <col min="6403" max="6403" width="15.44140625" style="1" customWidth="1"/>
    <col min="6404" max="6408" width="13.44140625" style="1" customWidth="1"/>
    <col min="6409" max="6656" width="11" style="1"/>
    <col min="6657" max="6657" width="4.44140625" style="1" customWidth="1"/>
    <col min="6658" max="6658" width="46.88671875" style="1" customWidth="1"/>
    <col min="6659" max="6659" width="15.44140625" style="1" customWidth="1"/>
    <col min="6660" max="6664" width="13.44140625" style="1" customWidth="1"/>
    <col min="6665" max="6912" width="11" style="1"/>
    <col min="6913" max="6913" width="4.44140625" style="1" customWidth="1"/>
    <col min="6914" max="6914" width="46.88671875" style="1" customWidth="1"/>
    <col min="6915" max="6915" width="15.44140625" style="1" customWidth="1"/>
    <col min="6916" max="6920" width="13.44140625" style="1" customWidth="1"/>
    <col min="6921" max="7168" width="11" style="1"/>
    <col min="7169" max="7169" width="4.44140625" style="1" customWidth="1"/>
    <col min="7170" max="7170" width="46.88671875" style="1" customWidth="1"/>
    <col min="7171" max="7171" width="15.44140625" style="1" customWidth="1"/>
    <col min="7172" max="7176" width="13.44140625" style="1" customWidth="1"/>
    <col min="7177" max="7424" width="11" style="1"/>
    <col min="7425" max="7425" width="4.44140625" style="1" customWidth="1"/>
    <col min="7426" max="7426" width="46.88671875" style="1" customWidth="1"/>
    <col min="7427" max="7427" width="15.44140625" style="1" customWidth="1"/>
    <col min="7428" max="7432" width="13.44140625" style="1" customWidth="1"/>
    <col min="7433" max="7680" width="11" style="1"/>
    <col min="7681" max="7681" width="4.44140625" style="1" customWidth="1"/>
    <col min="7682" max="7682" width="46.88671875" style="1" customWidth="1"/>
    <col min="7683" max="7683" width="15.44140625" style="1" customWidth="1"/>
    <col min="7684" max="7688" width="13.44140625" style="1" customWidth="1"/>
    <col min="7689" max="7936" width="11" style="1"/>
    <col min="7937" max="7937" width="4.44140625" style="1" customWidth="1"/>
    <col min="7938" max="7938" width="46.88671875" style="1" customWidth="1"/>
    <col min="7939" max="7939" width="15.44140625" style="1" customWidth="1"/>
    <col min="7940" max="7944" width="13.44140625" style="1" customWidth="1"/>
    <col min="7945" max="8192" width="11" style="1"/>
    <col min="8193" max="8193" width="4.44140625" style="1" customWidth="1"/>
    <col min="8194" max="8194" width="46.88671875" style="1" customWidth="1"/>
    <col min="8195" max="8195" width="15.44140625" style="1" customWidth="1"/>
    <col min="8196" max="8200" width="13.44140625" style="1" customWidth="1"/>
    <col min="8201" max="8448" width="11" style="1"/>
    <col min="8449" max="8449" width="4.44140625" style="1" customWidth="1"/>
    <col min="8450" max="8450" width="46.88671875" style="1" customWidth="1"/>
    <col min="8451" max="8451" width="15.44140625" style="1" customWidth="1"/>
    <col min="8452" max="8456" width="13.44140625" style="1" customWidth="1"/>
    <col min="8457" max="8704" width="11" style="1"/>
    <col min="8705" max="8705" width="4.44140625" style="1" customWidth="1"/>
    <col min="8706" max="8706" width="46.88671875" style="1" customWidth="1"/>
    <col min="8707" max="8707" width="15.44140625" style="1" customWidth="1"/>
    <col min="8708" max="8712" width="13.44140625" style="1" customWidth="1"/>
    <col min="8713" max="8960" width="11" style="1"/>
    <col min="8961" max="8961" width="4.44140625" style="1" customWidth="1"/>
    <col min="8962" max="8962" width="46.88671875" style="1" customWidth="1"/>
    <col min="8963" max="8963" width="15.44140625" style="1" customWidth="1"/>
    <col min="8964" max="8968" width="13.44140625" style="1" customWidth="1"/>
    <col min="8969" max="9216" width="11" style="1"/>
    <col min="9217" max="9217" width="4.44140625" style="1" customWidth="1"/>
    <col min="9218" max="9218" width="46.88671875" style="1" customWidth="1"/>
    <col min="9219" max="9219" width="15.44140625" style="1" customWidth="1"/>
    <col min="9220" max="9224" width="13.44140625" style="1" customWidth="1"/>
    <col min="9225" max="9472" width="11" style="1"/>
    <col min="9473" max="9473" width="4.44140625" style="1" customWidth="1"/>
    <col min="9474" max="9474" width="46.88671875" style="1" customWidth="1"/>
    <col min="9475" max="9475" width="15.44140625" style="1" customWidth="1"/>
    <col min="9476" max="9480" width="13.44140625" style="1" customWidth="1"/>
    <col min="9481" max="9728" width="11" style="1"/>
    <col min="9729" max="9729" width="4.44140625" style="1" customWidth="1"/>
    <col min="9730" max="9730" width="46.88671875" style="1" customWidth="1"/>
    <col min="9731" max="9731" width="15.44140625" style="1" customWidth="1"/>
    <col min="9732" max="9736" width="13.44140625" style="1" customWidth="1"/>
    <col min="9737" max="9984" width="11" style="1"/>
    <col min="9985" max="9985" width="4.44140625" style="1" customWidth="1"/>
    <col min="9986" max="9986" width="46.88671875" style="1" customWidth="1"/>
    <col min="9987" max="9987" width="15.44140625" style="1" customWidth="1"/>
    <col min="9988" max="9992" width="13.44140625" style="1" customWidth="1"/>
    <col min="9993" max="10240" width="11" style="1"/>
    <col min="10241" max="10241" width="4.44140625" style="1" customWidth="1"/>
    <col min="10242" max="10242" width="46.88671875" style="1" customWidth="1"/>
    <col min="10243" max="10243" width="15.44140625" style="1" customWidth="1"/>
    <col min="10244" max="10248" width="13.44140625" style="1" customWidth="1"/>
    <col min="10249" max="10496" width="11" style="1"/>
    <col min="10497" max="10497" width="4.44140625" style="1" customWidth="1"/>
    <col min="10498" max="10498" width="46.88671875" style="1" customWidth="1"/>
    <col min="10499" max="10499" width="15.44140625" style="1" customWidth="1"/>
    <col min="10500" max="10504" width="13.44140625" style="1" customWidth="1"/>
    <col min="10505" max="10752" width="11" style="1"/>
    <col min="10753" max="10753" width="4.44140625" style="1" customWidth="1"/>
    <col min="10754" max="10754" width="46.88671875" style="1" customWidth="1"/>
    <col min="10755" max="10755" width="15.44140625" style="1" customWidth="1"/>
    <col min="10756" max="10760" width="13.44140625" style="1" customWidth="1"/>
    <col min="10761" max="11008" width="11" style="1"/>
    <col min="11009" max="11009" width="4.44140625" style="1" customWidth="1"/>
    <col min="11010" max="11010" width="46.88671875" style="1" customWidth="1"/>
    <col min="11011" max="11011" width="15.44140625" style="1" customWidth="1"/>
    <col min="11012" max="11016" width="13.44140625" style="1" customWidth="1"/>
    <col min="11017" max="11264" width="11" style="1"/>
    <col min="11265" max="11265" width="4.44140625" style="1" customWidth="1"/>
    <col min="11266" max="11266" width="46.88671875" style="1" customWidth="1"/>
    <col min="11267" max="11267" width="15.44140625" style="1" customWidth="1"/>
    <col min="11268" max="11272" width="13.44140625" style="1" customWidth="1"/>
    <col min="11273" max="11520" width="11" style="1"/>
    <col min="11521" max="11521" width="4.44140625" style="1" customWidth="1"/>
    <col min="11522" max="11522" width="46.88671875" style="1" customWidth="1"/>
    <col min="11523" max="11523" width="15.44140625" style="1" customWidth="1"/>
    <col min="11524" max="11528" width="13.44140625" style="1" customWidth="1"/>
    <col min="11529" max="11776" width="11" style="1"/>
    <col min="11777" max="11777" width="4.44140625" style="1" customWidth="1"/>
    <col min="11778" max="11778" width="46.88671875" style="1" customWidth="1"/>
    <col min="11779" max="11779" width="15.44140625" style="1" customWidth="1"/>
    <col min="11780" max="11784" width="13.44140625" style="1" customWidth="1"/>
    <col min="11785" max="12032" width="11" style="1"/>
    <col min="12033" max="12033" width="4.44140625" style="1" customWidth="1"/>
    <col min="12034" max="12034" width="46.88671875" style="1" customWidth="1"/>
    <col min="12035" max="12035" width="15.44140625" style="1" customWidth="1"/>
    <col min="12036" max="12040" width="13.44140625" style="1" customWidth="1"/>
    <col min="12041" max="12288" width="11" style="1"/>
    <col min="12289" max="12289" width="4.44140625" style="1" customWidth="1"/>
    <col min="12290" max="12290" width="46.88671875" style="1" customWidth="1"/>
    <col min="12291" max="12291" width="15.44140625" style="1" customWidth="1"/>
    <col min="12292" max="12296" width="13.44140625" style="1" customWidth="1"/>
    <col min="12297" max="12544" width="11" style="1"/>
    <col min="12545" max="12545" width="4.44140625" style="1" customWidth="1"/>
    <col min="12546" max="12546" width="46.88671875" style="1" customWidth="1"/>
    <col min="12547" max="12547" width="15.44140625" style="1" customWidth="1"/>
    <col min="12548" max="12552" width="13.44140625" style="1" customWidth="1"/>
    <col min="12553" max="12800" width="11" style="1"/>
    <col min="12801" max="12801" width="4.44140625" style="1" customWidth="1"/>
    <col min="12802" max="12802" width="46.88671875" style="1" customWidth="1"/>
    <col min="12803" max="12803" width="15.44140625" style="1" customWidth="1"/>
    <col min="12804" max="12808" width="13.44140625" style="1" customWidth="1"/>
    <col min="12809" max="13056" width="11" style="1"/>
    <col min="13057" max="13057" width="4.44140625" style="1" customWidth="1"/>
    <col min="13058" max="13058" width="46.88671875" style="1" customWidth="1"/>
    <col min="13059" max="13059" width="15.44140625" style="1" customWidth="1"/>
    <col min="13060" max="13064" width="13.44140625" style="1" customWidth="1"/>
    <col min="13065" max="13312" width="11" style="1"/>
    <col min="13313" max="13313" width="4.44140625" style="1" customWidth="1"/>
    <col min="13314" max="13314" width="46.88671875" style="1" customWidth="1"/>
    <col min="13315" max="13315" width="15.44140625" style="1" customWidth="1"/>
    <col min="13316" max="13320" width="13.44140625" style="1" customWidth="1"/>
    <col min="13321" max="13568" width="11" style="1"/>
    <col min="13569" max="13569" width="4.44140625" style="1" customWidth="1"/>
    <col min="13570" max="13570" width="46.88671875" style="1" customWidth="1"/>
    <col min="13571" max="13571" width="15.44140625" style="1" customWidth="1"/>
    <col min="13572" max="13576" width="13.44140625" style="1" customWidth="1"/>
    <col min="13577" max="13824" width="11" style="1"/>
    <col min="13825" max="13825" width="4.44140625" style="1" customWidth="1"/>
    <col min="13826" max="13826" width="46.88671875" style="1" customWidth="1"/>
    <col min="13827" max="13827" width="15.44140625" style="1" customWidth="1"/>
    <col min="13828" max="13832" width="13.44140625" style="1" customWidth="1"/>
    <col min="13833" max="14080" width="11" style="1"/>
    <col min="14081" max="14081" width="4.44140625" style="1" customWidth="1"/>
    <col min="14082" max="14082" width="46.88671875" style="1" customWidth="1"/>
    <col min="14083" max="14083" width="15.44140625" style="1" customWidth="1"/>
    <col min="14084" max="14088" width="13.44140625" style="1" customWidth="1"/>
    <col min="14089" max="14336" width="11" style="1"/>
    <col min="14337" max="14337" width="4.44140625" style="1" customWidth="1"/>
    <col min="14338" max="14338" width="46.88671875" style="1" customWidth="1"/>
    <col min="14339" max="14339" width="15.44140625" style="1" customWidth="1"/>
    <col min="14340" max="14344" width="13.44140625" style="1" customWidth="1"/>
    <col min="14345" max="14592" width="11" style="1"/>
    <col min="14593" max="14593" width="4.44140625" style="1" customWidth="1"/>
    <col min="14594" max="14594" width="46.88671875" style="1" customWidth="1"/>
    <col min="14595" max="14595" width="15.44140625" style="1" customWidth="1"/>
    <col min="14596" max="14600" width="13.44140625" style="1" customWidth="1"/>
    <col min="14601" max="14848" width="11" style="1"/>
    <col min="14849" max="14849" width="4.44140625" style="1" customWidth="1"/>
    <col min="14850" max="14850" width="46.88671875" style="1" customWidth="1"/>
    <col min="14851" max="14851" width="15.44140625" style="1" customWidth="1"/>
    <col min="14852" max="14856" width="13.44140625" style="1" customWidth="1"/>
    <col min="14857" max="15104" width="11" style="1"/>
    <col min="15105" max="15105" width="4.44140625" style="1" customWidth="1"/>
    <col min="15106" max="15106" width="46.88671875" style="1" customWidth="1"/>
    <col min="15107" max="15107" width="15.44140625" style="1" customWidth="1"/>
    <col min="15108" max="15112" width="13.44140625" style="1" customWidth="1"/>
    <col min="15113" max="15360" width="11" style="1"/>
    <col min="15361" max="15361" width="4.44140625" style="1" customWidth="1"/>
    <col min="15362" max="15362" width="46.88671875" style="1" customWidth="1"/>
    <col min="15363" max="15363" width="15.44140625" style="1" customWidth="1"/>
    <col min="15364" max="15368" width="13.44140625" style="1" customWidth="1"/>
    <col min="15369" max="15616" width="11" style="1"/>
    <col min="15617" max="15617" width="4.44140625" style="1" customWidth="1"/>
    <col min="15618" max="15618" width="46.88671875" style="1" customWidth="1"/>
    <col min="15619" max="15619" width="15.44140625" style="1" customWidth="1"/>
    <col min="15620" max="15624" width="13.44140625" style="1" customWidth="1"/>
    <col min="15625" max="15872" width="11" style="1"/>
    <col min="15873" max="15873" width="4.44140625" style="1" customWidth="1"/>
    <col min="15874" max="15874" width="46.88671875" style="1" customWidth="1"/>
    <col min="15875" max="15875" width="15.44140625" style="1" customWidth="1"/>
    <col min="15876" max="15880" width="13.44140625" style="1" customWidth="1"/>
    <col min="15881" max="16128" width="11" style="1"/>
    <col min="16129" max="16129" width="4.44140625" style="1" customWidth="1"/>
    <col min="16130" max="16130" width="46.88671875" style="1" customWidth="1"/>
    <col min="16131" max="16131" width="15.44140625" style="1" customWidth="1"/>
    <col min="16132" max="16136" width="13.44140625" style="1" customWidth="1"/>
    <col min="16137" max="16384" width="11" style="1"/>
  </cols>
  <sheetData>
    <row r="1" spans="2:8" ht="14.4" thickBot="1" x14ac:dyDescent="0.35"/>
    <row r="2" spans="2:8" x14ac:dyDescent="0.3">
      <c r="B2" s="272" t="s">
        <v>0</v>
      </c>
      <c r="C2" s="273"/>
      <c r="D2" s="273"/>
      <c r="E2" s="273"/>
      <c r="F2" s="273"/>
      <c r="G2" s="273"/>
      <c r="H2" s="274"/>
    </row>
    <row r="3" spans="2:8" x14ac:dyDescent="0.3">
      <c r="B3" s="297" t="s">
        <v>487</v>
      </c>
      <c r="C3" s="298"/>
      <c r="D3" s="298"/>
      <c r="E3" s="298"/>
      <c r="F3" s="298"/>
      <c r="G3" s="298"/>
      <c r="H3" s="299"/>
    </row>
    <row r="4" spans="2:8" x14ac:dyDescent="0.3">
      <c r="B4" s="297" t="s">
        <v>3</v>
      </c>
      <c r="C4" s="298"/>
      <c r="D4" s="298"/>
      <c r="E4" s="298"/>
      <c r="F4" s="298"/>
      <c r="G4" s="298"/>
      <c r="H4" s="299"/>
    </row>
    <row r="5" spans="2:8" ht="14.4" thickBot="1" x14ac:dyDescent="0.35">
      <c r="B5" s="300" t="s">
        <v>488</v>
      </c>
      <c r="C5" s="301"/>
      <c r="D5" s="301"/>
      <c r="E5" s="301"/>
      <c r="F5" s="301"/>
      <c r="G5" s="301"/>
      <c r="H5" s="302"/>
    </row>
    <row r="6" spans="2:8" x14ac:dyDescent="0.3">
      <c r="B6" s="307" t="s">
        <v>454</v>
      </c>
      <c r="C6" s="148" t="s">
        <v>455</v>
      </c>
      <c r="D6" s="305" t="s">
        <v>456</v>
      </c>
      <c r="E6" s="305" t="s">
        <v>457</v>
      </c>
      <c r="F6" s="305" t="s">
        <v>458</v>
      </c>
      <c r="G6" s="305" t="s">
        <v>459</v>
      </c>
      <c r="H6" s="305" t="s">
        <v>460</v>
      </c>
    </row>
    <row r="7" spans="2:8" ht="42" thickBot="1" x14ac:dyDescent="0.35">
      <c r="B7" s="308"/>
      <c r="C7" s="83" t="s">
        <v>489</v>
      </c>
      <c r="D7" s="306"/>
      <c r="E7" s="306"/>
      <c r="F7" s="306"/>
      <c r="G7" s="306"/>
      <c r="H7" s="306"/>
    </row>
    <row r="8" spans="2:8" x14ac:dyDescent="0.3">
      <c r="B8" s="159" t="s">
        <v>490</v>
      </c>
      <c r="C8" s="7">
        <f t="shared" ref="C8:H8" si="0">SUM(C9:C17)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</row>
    <row r="9" spans="2:8" x14ac:dyDescent="0.3">
      <c r="B9" s="160" t="s">
        <v>491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x14ac:dyDescent="0.3">
      <c r="B10" s="160" t="s">
        <v>492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x14ac:dyDescent="0.3">
      <c r="B11" s="160" t="s">
        <v>493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27.6" x14ac:dyDescent="0.3">
      <c r="B12" s="160" t="s">
        <v>494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x14ac:dyDescent="0.3">
      <c r="B13" s="160" t="s">
        <v>495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x14ac:dyDescent="0.3">
      <c r="B14" s="160" t="s">
        <v>496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x14ac:dyDescent="0.3">
      <c r="B15" s="160" t="s">
        <v>497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x14ac:dyDescent="0.3">
      <c r="B16" s="160" t="s">
        <v>498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x14ac:dyDescent="0.3">
      <c r="B17" s="160" t="s">
        <v>499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x14ac:dyDescent="0.3">
      <c r="B18" s="132"/>
      <c r="C18" s="9"/>
      <c r="D18" s="9"/>
      <c r="E18" s="9"/>
      <c r="F18" s="9"/>
      <c r="G18" s="9"/>
      <c r="H18" s="9"/>
    </row>
    <row r="19" spans="2:8" x14ac:dyDescent="0.3">
      <c r="B19" s="159" t="s">
        <v>500</v>
      </c>
      <c r="C19" s="7">
        <f t="shared" ref="C19:H19" si="1">SUM(C20:C28)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</row>
    <row r="20" spans="2:8" x14ac:dyDescent="0.3">
      <c r="B20" s="160" t="s">
        <v>491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x14ac:dyDescent="0.3">
      <c r="B21" s="160" t="s">
        <v>492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x14ac:dyDescent="0.3">
      <c r="B22" s="160" t="s">
        <v>493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27.6" x14ac:dyDescent="0.3">
      <c r="B23" s="160" t="s">
        <v>494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x14ac:dyDescent="0.3">
      <c r="B24" s="160" t="s">
        <v>495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x14ac:dyDescent="0.3">
      <c r="B25" s="160" t="s">
        <v>496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x14ac:dyDescent="0.3">
      <c r="B26" s="160" t="s">
        <v>497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x14ac:dyDescent="0.3">
      <c r="B27" s="160" t="s">
        <v>501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x14ac:dyDescent="0.3">
      <c r="B28" s="160" t="s">
        <v>499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x14ac:dyDescent="0.3">
      <c r="B29" s="132"/>
      <c r="C29" s="9"/>
      <c r="D29" s="9"/>
      <c r="E29" s="9"/>
      <c r="F29" s="9"/>
      <c r="G29" s="9"/>
      <c r="H29" s="9"/>
    </row>
    <row r="30" spans="2:8" x14ac:dyDescent="0.3">
      <c r="B30" s="159" t="s">
        <v>502</v>
      </c>
      <c r="C30" s="7">
        <f t="shared" ref="C30:H30" si="2">C8+C19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4.4" thickBot="1" x14ac:dyDescent="0.35">
      <c r="B31" s="136"/>
      <c r="C31" s="19"/>
      <c r="D31" s="19"/>
      <c r="E31" s="19"/>
      <c r="F31" s="19"/>
      <c r="G31" s="19"/>
      <c r="H31" s="19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B76D0-DF3D-42C3-AB7C-C87A43CC66E1}">
  <sheetPr>
    <pageSetUpPr fitToPage="1"/>
  </sheetPr>
  <dimension ref="B1:H37"/>
  <sheetViews>
    <sheetView workbookViewId="0">
      <pane ySplit="5" topLeftCell="A6" activePane="bottomLeft" state="frozen"/>
      <selection pane="bottomLeft" activeCell="A14" sqref="A14"/>
    </sheetView>
  </sheetViews>
  <sheetFormatPr baseColWidth="10" defaultColWidth="11" defaultRowHeight="13.8" x14ac:dyDescent="0.3"/>
  <cols>
    <col min="1" max="1" width="3.6640625" style="1" customWidth="1"/>
    <col min="2" max="2" width="52.6640625" style="1" customWidth="1"/>
    <col min="3" max="256" width="11" style="1"/>
    <col min="257" max="257" width="3.6640625" style="1" customWidth="1"/>
    <col min="258" max="258" width="52.6640625" style="1" customWidth="1"/>
    <col min="259" max="512" width="11" style="1"/>
    <col min="513" max="513" width="3.6640625" style="1" customWidth="1"/>
    <col min="514" max="514" width="52.6640625" style="1" customWidth="1"/>
    <col min="515" max="768" width="11" style="1"/>
    <col min="769" max="769" width="3.6640625" style="1" customWidth="1"/>
    <col min="770" max="770" width="52.6640625" style="1" customWidth="1"/>
    <col min="771" max="1024" width="11" style="1"/>
    <col min="1025" max="1025" width="3.6640625" style="1" customWidth="1"/>
    <col min="1026" max="1026" width="52.6640625" style="1" customWidth="1"/>
    <col min="1027" max="1280" width="11" style="1"/>
    <col min="1281" max="1281" width="3.6640625" style="1" customWidth="1"/>
    <col min="1282" max="1282" width="52.6640625" style="1" customWidth="1"/>
    <col min="1283" max="1536" width="11" style="1"/>
    <col min="1537" max="1537" width="3.6640625" style="1" customWidth="1"/>
    <col min="1538" max="1538" width="52.6640625" style="1" customWidth="1"/>
    <col min="1539" max="1792" width="11" style="1"/>
    <col min="1793" max="1793" width="3.6640625" style="1" customWidth="1"/>
    <col min="1794" max="1794" width="52.6640625" style="1" customWidth="1"/>
    <col min="1795" max="2048" width="11" style="1"/>
    <col min="2049" max="2049" width="3.6640625" style="1" customWidth="1"/>
    <col min="2050" max="2050" width="52.6640625" style="1" customWidth="1"/>
    <col min="2051" max="2304" width="11" style="1"/>
    <col min="2305" max="2305" width="3.6640625" style="1" customWidth="1"/>
    <col min="2306" max="2306" width="52.6640625" style="1" customWidth="1"/>
    <col min="2307" max="2560" width="11" style="1"/>
    <col min="2561" max="2561" width="3.6640625" style="1" customWidth="1"/>
    <col min="2562" max="2562" width="52.6640625" style="1" customWidth="1"/>
    <col min="2563" max="2816" width="11" style="1"/>
    <col min="2817" max="2817" width="3.6640625" style="1" customWidth="1"/>
    <col min="2818" max="2818" width="52.6640625" style="1" customWidth="1"/>
    <col min="2819" max="3072" width="11" style="1"/>
    <col min="3073" max="3073" width="3.6640625" style="1" customWidth="1"/>
    <col min="3074" max="3074" width="52.6640625" style="1" customWidth="1"/>
    <col min="3075" max="3328" width="11" style="1"/>
    <col min="3329" max="3329" width="3.6640625" style="1" customWidth="1"/>
    <col min="3330" max="3330" width="52.6640625" style="1" customWidth="1"/>
    <col min="3331" max="3584" width="11" style="1"/>
    <col min="3585" max="3585" width="3.6640625" style="1" customWidth="1"/>
    <col min="3586" max="3586" width="52.6640625" style="1" customWidth="1"/>
    <col min="3587" max="3840" width="11" style="1"/>
    <col min="3841" max="3841" width="3.6640625" style="1" customWidth="1"/>
    <col min="3842" max="3842" width="52.6640625" style="1" customWidth="1"/>
    <col min="3843" max="4096" width="11" style="1"/>
    <col min="4097" max="4097" width="3.6640625" style="1" customWidth="1"/>
    <col min="4098" max="4098" width="52.6640625" style="1" customWidth="1"/>
    <col min="4099" max="4352" width="11" style="1"/>
    <col min="4353" max="4353" width="3.6640625" style="1" customWidth="1"/>
    <col min="4354" max="4354" width="52.6640625" style="1" customWidth="1"/>
    <col min="4355" max="4608" width="11" style="1"/>
    <col min="4609" max="4609" width="3.6640625" style="1" customWidth="1"/>
    <col min="4610" max="4610" width="52.6640625" style="1" customWidth="1"/>
    <col min="4611" max="4864" width="11" style="1"/>
    <col min="4865" max="4865" width="3.6640625" style="1" customWidth="1"/>
    <col min="4866" max="4866" width="52.6640625" style="1" customWidth="1"/>
    <col min="4867" max="5120" width="11" style="1"/>
    <col min="5121" max="5121" width="3.6640625" style="1" customWidth="1"/>
    <col min="5122" max="5122" width="52.6640625" style="1" customWidth="1"/>
    <col min="5123" max="5376" width="11" style="1"/>
    <col min="5377" max="5377" width="3.6640625" style="1" customWidth="1"/>
    <col min="5378" max="5378" width="52.6640625" style="1" customWidth="1"/>
    <col min="5379" max="5632" width="11" style="1"/>
    <col min="5633" max="5633" width="3.6640625" style="1" customWidth="1"/>
    <col min="5634" max="5634" width="52.6640625" style="1" customWidth="1"/>
    <col min="5635" max="5888" width="11" style="1"/>
    <col min="5889" max="5889" width="3.6640625" style="1" customWidth="1"/>
    <col min="5890" max="5890" width="52.6640625" style="1" customWidth="1"/>
    <col min="5891" max="6144" width="11" style="1"/>
    <col min="6145" max="6145" width="3.6640625" style="1" customWidth="1"/>
    <col min="6146" max="6146" width="52.6640625" style="1" customWidth="1"/>
    <col min="6147" max="6400" width="11" style="1"/>
    <col min="6401" max="6401" width="3.6640625" style="1" customWidth="1"/>
    <col min="6402" max="6402" width="52.6640625" style="1" customWidth="1"/>
    <col min="6403" max="6656" width="11" style="1"/>
    <col min="6657" max="6657" width="3.6640625" style="1" customWidth="1"/>
    <col min="6658" max="6658" width="52.6640625" style="1" customWidth="1"/>
    <col min="6659" max="6912" width="11" style="1"/>
    <col min="6913" max="6913" width="3.6640625" style="1" customWidth="1"/>
    <col min="6914" max="6914" width="52.6640625" style="1" customWidth="1"/>
    <col min="6915" max="7168" width="11" style="1"/>
    <col min="7169" max="7169" width="3.6640625" style="1" customWidth="1"/>
    <col min="7170" max="7170" width="52.6640625" style="1" customWidth="1"/>
    <col min="7171" max="7424" width="11" style="1"/>
    <col min="7425" max="7425" width="3.6640625" style="1" customWidth="1"/>
    <col min="7426" max="7426" width="52.6640625" style="1" customWidth="1"/>
    <col min="7427" max="7680" width="11" style="1"/>
    <col min="7681" max="7681" width="3.6640625" style="1" customWidth="1"/>
    <col min="7682" max="7682" width="52.6640625" style="1" customWidth="1"/>
    <col min="7683" max="7936" width="11" style="1"/>
    <col min="7937" max="7937" width="3.6640625" style="1" customWidth="1"/>
    <col min="7938" max="7938" width="52.6640625" style="1" customWidth="1"/>
    <col min="7939" max="8192" width="11" style="1"/>
    <col min="8193" max="8193" width="3.6640625" style="1" customWidth="1"/>
    <col min="8194" max="8194" width="52.6640625" style="1" customWidth="1"/>
    <col min="8195" max="8448" width="11" style="1"/>
    <col min="8449" max="8449" width="3.6640625" style="1" customWidth="1"/>
    <col min="8450" max="8450" width="52.6640625" style="1" customWidth="1"/>
    <col min="8451" max="8704" width="11" style="1"/>
    <col min="8705" max="8705" width="3.6640625" style="1" customWidth="1"/>
    <col min="8706" max="8706" width="52.6640625" style="1" customWidth="1"/>
    <col min="8707" max="8960" width="11" style="1"/>
    <col min="8961" max="8961" width="3.6640625" style="1" customWidth="1"/>
    <col min="8962" max="8962" width="52.6640625" style="1" customWidth="1"/>
    <col min="8963" max="9216" width="11" style="1"/>
    <col min="9217" max="9217" width="3.6640625" style="1" customWidth="1"/>
    <col min="9218" max="9218" width="52.6640625" style="1" customWidth="1"/>
    <col min="9219" max="9472" width="11" style="1"/>
    <col min="9473" max="9473" width="3.6640625" style="1" customWidth="1"/>
    <col min="9474" max="9474" width="52.6640625" style="1" customWidth="1"/>
    <col min="9475" max="9728" width="11" style="1"/>
    <col min="9729" max="9729" width="3.6640625" style="1" customWidth="1"/>
    <col min="9730" max="9730" width="52.6640625" style="1" customWidth="1"/>
    <col min="9731" max="9984" width="11" style="1"/>
    <col min="9985" max="9985" width="3.6640625" style="1" customWidth="1"/>
    <col min="9986" max="9986" width="52.6640625" style="1" customWidth="1"/>
    <col min="9987" max="10240" width="11" style="1"/>
    <col min="10241" max="10241" width="3.6640625" style="1" customWidth="1"/>
    <col min="10242" max="10242" width="52.6640625" style="1" customWidth="1"/>
    <col min="10243" max="10496" width="11" style="1"/>
    <col min="10497" max="10497" width="3.6640625" style="1" customWidth="1"/>
    <col min="10498" max="10498" width="52.6640625" style="1" customWidth="1"/>
    <col min="10499" max="10752" width="11" style="1"/>
    <col min="10753" max="10753" width="3.6640625" style="1" customWidth="1"/>
    <col min="10754" max="10754" width="52.6640625" style="1" customWidth="1"/>
    <col min="10755" max="11008" width="11" style="1"/>
    <col min="11009" max="11009" width="3.6640625" style="1" customWidth="1"/>
    <col min="11010" max="11010" width="52.6640625" style="1" customWidth="1"/>
    <col min="11011" max="11264" width="11" style="1"/>
    <col min="11265" max="11265" width="3.6640625" style="1" customWidth="1"/>
    <col min="11266" max="11266" width="52.6640625" style="1" customWidth="1"/>
    <col min="11267" max="11520" width="11" style="1"/>
    <col min="11521" max="11521" width="3.6640625" style="1" customWidth="1"/>
    <col min="11522" max="11522" width="52.6640625" style="1" customWidth="1"/>
    <col min="11523" max="11776" width="11" style="1"/>
    <col min="11777" max="11777" width="3.6640625" style="1" customWidth="1"/>
    <col min="11778" max="11778" width="52.6640625" style="1" customWidth="1"/>
    <col min="11779" max="12032" width="11" style="1"/>
    <col min="12033" max="12033" width="3.6640625" style="1" customWidth="1"/>
    <col min="12034" max="12034" width="52.6640625" style="1" customWidth="1"/>
    <col min="12035" max="12288" width="11" style="1"/>
    <col min="12289" max="12289" width="3.6640625" style="1" customWidth="1"/>
    <col min="12290" max="12290" width="52.6640625" style="1" customWidth="1"/>
    <col min="12291" max="12544" width="11" style="1"/>
    <col min="12545" max="12545" width="3.6640625" style="1" customWidth="1"/>
    <col min="12546" max="12546" width="52.6640625" style="1" customWidth="1"/>
    <col min="12547" max="12800" width="11" style="1"/>
    <col min="12801" max="12801" width="3.6640625" style="1" customWidth="1"/>
    <col min="12802" max="12802" width="52.6640625" style="1" customWidth="1"/>
    <col min="12803" max="13056" width="11" style="1"/>
    <col min="13057" max="13057" width="3.6640625" style="1" customWidth="1"/>
    <col min="13058" max="13058" width="52.6640625" style="1" customWidth="1"/>
    <col min="13059" max="13312" width="11" style="1"/>
    <col min="13313" max="13313" width="3.6640625" style="1" customWidth="1"/>
    <col min="13314" max="13314" width="52.6640625" style="1" customWidth="1"/>
    <col min="13315" max="13568" width="11" style="1"/>
    <col min="13569" max="13569" width="3.6640625" style="1" customWidth="1"/>
    <col min="13570" max="13570" width="52.6640625" style="1" customWidth="1"/>
    <col min="13571" max="13824" width="11" style="1"/>
    <col min="13825" max="13825" width="3.6640625" style="1" customWidth="1"/>
    <col min="13826" max="13826" width="52.6640625" style="1" customWidth="1"/>
    <col min="13827" max="14080" width="11" style="1"/>
    <col min="14081" max="14081" width="3.6640625" style="1" customWidth="1"/>
    <col min="14082" max="14082" width="52.6640625" style="1" customWidth="1"/>
    <col min="14083" max="14336" width="11" style="1"/>
    <col min="14337" max="14337" width="3.6640625" style="1" customWidth="1"/>
    <col min="14338" max="14338" width="52.6640625" style="1" customWidth="1"/>
    <col min="14339" max="14592" width="11" style="1"/>
    <col min="14593" max="14593" width="3.6640625" style="1" customWidth="1"/>
    <col min="14594" max="14594" width="52.6640625" style="1" customWidth="1"/>
    <col min="14595" max="14848" width="11" style="1"/>
    <col min="14849" max="14849" width="3.6640625" style="1" customWidth="1"/>
    <col min="14850" max="14850" width="52.6640625" style="1" customWidth="1"/>
    <col min="14851" max="15104" width="11" style="1"/>
    <col min="15105" max="15105" width="3.6640625" style="1" customWidth="1"/>
    <col min="15106" max="15106" width="52.6640625" style="1" customWidth="1"/>
    <col min="15107" max="15360" width="11" style="1"/>
    <col min="15361" max="15361" width="3.6640625" style="1" customWidth="1"/>
    <col min="15362" max="15362" width="52.6640625" style="1" customWidth="1"/>
    <col min="15363" max="15616" width="11" style="1"/>
    <col min="15617" max="15617" width="3.6640625" style="1" customWidth="1"/>
    <col min="15618" max="15618" width="52.6640625" style="1" customWidth="1"/>
    <col min="15619" max="15872" width="11" style="1"/>
    <col min="15873" max="15873" width="3.6640625" style="1" customWidth="1"/>
    <col min="15874" max="15874" width="52.6640625" style="1" customWidth="1"/>
    <col min="15875" max="16128" width="11" style="1"/>
    <col min="16129" max="16129" width="3.6640625" style="1" customWidth="1"/>
    <col min="16130" max="16130" width="52.6640625" style="1" customWidth="1"/>
    <col min="16131" max="16384" width="11" style="1"/>
  </cols>
  <sheetData>
    <row r="1" spans="2:8" ht="14.4" thickBot="1" x14ac:dyDescent="0.35"/>
    <row r="2" spans="2:8" x14ac:dyDescent="0.3">
      <c r="B2" s="272" t="s">
        <v>0</v>
      </c>
      <c r="C2" s="273"/>
      <c r="D2" s="273"/>
      <c r="E2" s="273"/>
      <c r="F2" s="273"/>
      <c r="G2" s="273"/>
      <c r="H2" s="274"/>
    </row>
    <row r="3" spans="2:8" x14ac:dyDescent="0.3">
      <c r="B3" s="297" t="s">
        <v>503</v>
      </c>
      <c r="C3" s="298"/>
      <c r="D3" s="298"/>
      <c r="E3" s="298"/>
      <c r="F3" s="298"/>
      <c r="G3" s="298"/>
      <c r="H3" s="299"/>
    </row>
    <row r="4" spans="2:8" ht="14.4" thickBot="1" x14ac:dyDescent="0.35">
      <c r="B4" s="300" t="s">
        <v>3</v>
      </c>
      <c r="C4" s="301"/>
      <c r="D4" s="301"/>
      <c r="E4" s="301"/>
      <c r="F4" s="301"/>
      <c r="G4" s="301"/>
      <c r="H4" s="302"/>
    </row>
    <row r="5" spans="2:8" ht="14.4" thickBot="1" x14ac:dyDescent="0.35">
      <c r="B5" s="161" t="s">
        <v>454</v>
      </c>
      <c r="C5" s="162" t="s">
        <v>504</v>
      </c>
      <c r="D5" s="162" t="s">
        <v>505</v>
      </c>
      <c r="E5" s="162" t="s">
        <v>506</v>
      </c>
      <c r="F5" s="162" t="s">
        <v>507</v>
      </c>
      <c r="G5" s="162" t="s">
        <v>508</v>
      </c>
      <c r="H5" s="162" t="s">
        <v>5</v>
      </c>
    </row>
    <row r="6" spans="2:8" x14ac:dyDescent="0.3">
      <c r="B6" s="149"/>
      <c r="C6" s="163"/>
      <c r="D6" s="163"/>
      <c r="E6" s="163"/>
      <c r="F6" s="163"/>
      <c r="G6" s="163"/>
      <c r="H6" s="163"/>
    </row>
    <row r="7" spans="2:8" ht="27.6" x14ac:dyDescent="0.3">
      <c r="B7" s="151" t="s">
        <v>509</v>
      </c>
      <c r="C7" s="164">
        <f t="shared" ref="C7:H7" si="0">SUM(C8:C19)</f>
        <v>0</v>
      </c>
      <c r="D7" s="164">
        <f t="shared" si="0"/>
        <v>0</v>
      </c>
      <c r="E7" s="164">
        <f t="shared" si="0"/>
        <v>0</v>
      </c>
      <c r="F7" s="164">
        <f t="shared" si="0"/>
        <v>0</v>
      </c>
      <c r="G7" s="164">
        <f t="shared" si="0"/>
        <v>0</v>
      </c>
      <c r="H7" s="164">
        <f t="shared" si="0"/>
        <v>0</v>
      </c>
    </row>
    <row r="8" spans="2:8" x14ac:dyDescent="0.3">
      <c r="B8" s="165" t="s">
        <v>463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</row>
    <row r="9" spans="2:8" x14ac:dyDescent="0.3">
      <c r="B9" s="165" t="s">
        <v>464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</row>
    <row r="10" spans="2:8" x14ac:dyDescent="0.3">
      <c r="B10" s="165" t="s">
        <v>465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</row>
    <row r="11" spans="2:8" x14ac:dyDescent="0.3">
      <c r="B11" s="165" t="s">
        <v>466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</row>
    <row r="12" spans="2:8" x14ac:dyDescent="0.3">
      <c r="B12" s="165" t="s">
        <v>467</v>
      </c>
      <c r="C12" s="166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</row>
    <row r="13" spans="2:8" x14ac:dyDescent="0.3">
      <c r="B13" s="165" t="s">
        <v>468</v>
      </c>
      <c r="C13" s="166">
        <v>0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</row>
    <row r="14" spans="2:8" ht="27.6" x14ac:dyDescent="0.3">
      <c r="B14" s="165" t="s">
        <v>510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</row>
    <row r="15" spans="2:8" x14ac:dyDescent="0.3">
      <c r="B15" s="165" t="s">
        <v>470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</row>
    <row r="16" spans="2:8" x14ac:dyDescent="0.3">
      <c r="B16" s="165" t="s">
        <v>471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</row>
    <row r="17" spans="2:8" x14ac:dyDescent="0.3">
      <c r="B17" s="165" t="s">
        <v>511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</row>
    <row r="18" spans="2:8" x14ac:dyDescent="0.3">
      <c r="B18" s="165" t="s">
        <v>473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</row>
    <row r="19" spans="2:8" x14ac:dyDescent="0.3">
      <c r="B19" s="165" t="s">
        <v>474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</row>
    <row r="20" spans="2:8" x14ac:dyDescent="0.3">
      <c r="B20" s="155"/>
      <c r="C20" s="166"/>
      <c r="D20" s="166"/>
      <c r="E20" s="166"/>
      <c r="F20" s="166"/>
      <c r="G20" s="166"/>
      <c r="H20" s="166"/>
    </row>
    <row r="21" spans="2:8" ht="15.6" x14ac:dyDescent="0.3">
      <c r="B21" s="151" t="s">
        <v>512</v>
      </c>
      <c r="C21" s="164">
        <f t="shared" ref="C21:H21" si="1">SUM(C22:C26)</f>
        <v>0</v>
      </c>
      <c r="D21" s="164">
        <f t="shared" si="1"/>
        <v>0</v>
      </c>
      <c r="E21" s="164">
        <f t="shared" si="1"/>
        <v>0</v>
      </c>
      <c r="F21" s="164">
        <f t="shared" si="1"/>
        <v>0</v>
      </c>
      <c r="G21" s="164">
        <f t="shared" si="1"/>
        <v>0</v>
      </c>
      <c r="H21" s="164">
        <f t="shared" si="1"/>
        <v>0</v>
      </c>
    </row>
    <row r="22" spans="2:8" x14ac:dyDescent="0.3">
      <c r="B22" s="165" t="s">
        <v>476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</row>
    <row r="23" spans="2:8" x14ac:dyDescent="0.3">
      <c r="B23" s="165" t="s">
        <v>477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</row>
    <row r="24" spans="2:8" x14ac:dyDescent="0.3">
      <c r="B24" s="165" t="s">
        <v>478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</row>
    <row r="25" spans="2:8" ht="27.6" x14ac:dyDescent="0.3">
      <c r="B25" s="165" t="s">
        <v>479</v>
      </c>
      <c r="C25" s="166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</row>
    <row r="26" spans="2:8" x14ac:dyDescent="0.3">
      <c r="B26" s="165" t="s">
        <v>480</v>
      </c>
      <c r="C26" s="166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</row>
    <row r="27" spans="2:8" x14ac:dyDescent="0.3">
      <c r="B27" s="155"/>
      <c r="C27" s="166"/>
      <c r="D27" s="166"/>
      <c r="E27" s="166"/>
      <c r="F27" s="166"/>
      <c r="G27" s="166"/>
      <c r="H27" s="166"/>
    </row>
    <row r="28" spans="2:8" x14ac:dyDescent="0.3">
      <c r="B28" s="151" t="s">
        <v>513</v>
      </c>
      <c r="C28" s="164">
        <f t="shared" ref="C28:H28" si="2">C29</f>
        <v>0</v>
      </c>
      <c r="D28" s="164">
        <f t="shared" si="2"/>
        <v>0</v>
      </c>
      <c r="E28" s="164">
        <f t="shared" si="2"/>
        <v>0</v>
      </c>
      <c r="F28" s="164">
        <f t="shared" si="2"/>
        <v>0</v>
      </c>
      <c r="G28" s="164">
        <f t="shared" si="2"/>
        <v>0</v>
      </c>
      <c r="H28" s="164">
        <f t="shared" si="2"/>
        <v>0</v>
      </c>
    </row>
    <row r="29" spans="2:8" x14ac:dyDescent="0.3">
      <c r="B29" s="165" t="s">
        <v>482</v>
      </c>
      <c r="C29" s="166">
        <f t="shared" ref="C29:H29" si="3">C36</f>
        <v>0</v>
      </c>
      <c r="D29" s="166">
        <f t="shared" si="3"/>
        <v>0</v>
      </c>
      <c r="E29" s="166">
        <f t="shared" si="3"/>
        <v>0</v>
      </c>
      <c r="F29" s="166">
        <f t="shared" si="3"/>
        <v>0</v>
      </c>
      <c r="G29" s="166">
        <f t="shared" si="3"/>
        <v>0</v>
      </c>
      <c r="H29" s="166">
        <f t="shared" si="3"/>
        <v>0</v>
      </c>
    </row>
    <row r="30" spans="2:8" x14ac:dyDescent="0.3">
      <c r="B30" s="165"/>
      <c r="C30" s="166"/>
      <c r="D30" s="166"/>
      <c r="E30" s="166"/>
      <c r="F30" s="166"/>
      <c r="G30" s="166"/>
      <c r="H30" s="166"/>
    </row>
    <row r="31" spans="2:8" x14ac:dyDescent="0.3">
      <c r="B31" s="151" t="s">
        <v>514</v>
      </c>
      <c r="C31" s="164">
        <f t="shared" ref="C31:H31" si="4">C7+C21+C28</f>
        <v>0</v>
      </c>
      <c r="D31" s="164">
        <f t="shared" si="4"/>
        <v>0</v>
      </c>
      <c r="E31" s="164">
        <f t="shared" si="4"/>
        <v>0</v>
      </c>
      <c r="F31" s="164">
        <f t="shared" si="4"/>
        <v>0</v>
      </c>
      <c r="G31" s="164">
        <f t="shared" si="4"/>
        <v>0</v>
      </c>
      <c r="H31" s="164">
        <f t="shared" si="4"/>
        <v>0</v>
      </c>
    </row>
    <row r="32" spans="2:8" x14ac:dyDescent="0.3">
      <c r="B32" s="155"/>
      <c r="C32" s="166"/>
      <c r="D32" s="166"/>
      <c r="E32" s="166"/>
      <c r="F32" s="166"/>
      <c r="G32" s="166"/>
      <c r="H32" s="166"/>
    </row>
    <row r="33" spans="2:8" x14ac:dyDescent="0.3">
      <c r="B33" s="156" t="s">
        <v>309</v>
      </c>
      <c r="C33" s="166"/>
      <c r="D33" s="166"/>
      <c r="E33" s="166"/>
      <c r="F33" s="166"/>
      <c r="G33" s="166"/>
      <c r="H33" s="166"/>
    </row>
    <row r="34" spans="2:8" ht="27.6" x14ac:dyDescent="0.3">
      <c r="B34" s="155" t="s">
        <v>484</v>
      </c>
      <c r="C34" s="166">
        <v>0</v>
      </c>
      <c r="D34" s="166">
        <v>0</v>
      </c>
      <c r="E34" s="166">
        <v>0</v>
      </c>
      <c r="F34" s="166">
        <v>0</v>
      </c>
      <c r="G34" s="166">
        <v>0</v>
      </c>
      <c r="H34" s="166">
        <v>0</v>
      </c>
    </row>
    <row r="35" spans="2:8" ht="27.6" x14ac:dyDescent="0.3">
      <c r="B35" s="155" t="s">
        <v>485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</row>
    <row r="36" spans="2:8" x14ac:dyDescent="0.3">
      <c r="B36" s="156" t="s">
        <v>486</v>
      </c>
      <c r="C36" s="164">
        <f t="shared" ref="C36:H36" si="5">SUM(C34:C35)</f>
        <v>0</v>
      </c>
      <c r="D36" s="164">
        <f t="shared" si="5"/>
        <v>0</v>
      </c>
      <c r="E36" s="164">
        <f t="shared" si="5"/>
        <v>0</v>
      </c>
      <c r="F36" s="164">
        <f t="shared" si="5"/>
        <v>0</v>
      </c>
      <c r="G36" s="164">
        <f t="shared" si="5"/>
        <v>0</v>
      </c>
      <c r="H36" s="164">
        <f t="shared" si="5"/>
        <v>0</v>
      </c>
    </row>
    <row r="37" spans="2:8" ht="14.4" thickBot="1" x14ac:dyDescent="0.35">
      <c r="B37" s="167"/>
      <c r="C37" s="168"/>
      <c r="D37" s="168"/>
      <c r="E37" s="168"/>
      <c r="F37" s="168"/>
      <c r="G37" s="168"/>
      <c r="H37" s="168"/>
    </row>
  </sheetData>
  <mergeCells count="3"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370A-2F75-4E78-ABFF-6A363152BE2E}">
  <sheetPr>
    <pageSetUpPr fitToPage="1"/>
  </sheetPr>
  <dimension ref="B1:H29"/>
  <sheetViews>
    <sheetView workbookViewId="0">
      <pane ySplit="5" topLeftCell="A9" activePane="bottomLeft" state="frozen"/>
      <selection pane="bottomLeft" activeCell="B34" sqref="B34"/>
    </sheetView>
  </sheetViews>
  <sheetFormatPr baseColWidth="10" defaultColWidth="11" defaultRowHeight="13.8" x14ac:dyDescent="0.3"/>
  <cols>
    <col min="1" max="1" width="4.6640625" style="1" customWidth="1"/>
    <col min="2" max="2" width="43.33203125" style="1" customWidth="1"/>
    <col min="3" max="7" width="10" style="1" bestFit="1" customWidth="1"/>
    <col min="8" max="8" width="14.44140625" style="1" customWidth="1"/>
    <col min="9" max="256" width="11" style="1"/>
    <col min="257" max="257" width="4.6640625" style="1" customWidth="1"/>
    <col min="258" max="258" width="43.33203125" style="1" customWidth="1"/>
    <col min="259" max="263" width="10" style="1" bestFit="1" customWidth="1"/>
    <col min="264" max="264" width="14.44140625" style="1" customWidth="1"/>
    <col min="265" max="512" width="11" style="1"/>
    <col min="513" max="513" width="4.6640625" style="1" customWidth="1"/>
    <col min="514" max="514" width="43.33203125" style="1" customWidth="1"/>
    <col min="515" max="519" width="10" style="1" bestFit="1" customWidth="1"/>
    <col min="520" max="520" width="14.44140625" style="1" customWidth="1"/>
    <col min="521" max="768" width="11" style="1"/>
    <col min="769" max="769" width="4.6640625" style="1" customWidth="1"/>
    <col min="770" max="770" width="43.33203125" style="1" customWidth="1"/>
    <col min="771" max="775" width="10" style="1" bestFit="1" customWidth="1"/>
    <col min="776" max="776" width="14.44140625" style="1" customWidth="1"/>
    <col min="777" max="1024" width="11" style="1"/>
    <col min="1025" max="1025" width="4.6640625" style="1" customWidth="1"/>
    <col min="1026" max="1026" width="43.33203125" style="1" customWidth="1"/>
    <col min="1027" max="1031" width="10" style="1" bestFit="1" customWidth="1"/>
    <col min="1032" max="1032" width="14.44140625" style="1" customWidth="1"/>
    <col min="1033" max="1280" width="11" style="1"/>
    <col min="1281" max="1281" width="4.6640625" style="1" customWidth="1"/>
    <col min="1282" max="1282" width="43.33203125" style="1" customWidth="1"/>
    <col min="1283" max="1287" width="10" style="1" bestFit="1" customWidth="1"/>
    <col min="1288" max="1288" width="14.44140625" style="1" customWidth="1"/>
    <col min="1289" max="1536" width="11" style="1"/>
    <col min="1537" max="1537" width="4.6640625" style="1" customWidth="1"/>
    <col min="1538" max="1538" width="43.33203125" style="1" customWidth="1"/>
    <col min="1539" max="1543" width="10" style="1" bestFit="1" customWidth="1"/>
    <col min="1544" max="1544" width="14.44140625" style="1" customWidth="1"/>
    <col min="1545" max="1792" width="11" style="1"/>
    <col min="1793" max="1793" width="4.6640625" style="1" customWidth="1"/>
    <col min="1794" max="1794" width="43.33203125" style="1" customWidth="1"/>
    <col min="1795" max="1799" width="10" style="1" bestFit="1" customWidth="1"/>
    <col min="1800" max="1800" width="14.44140625" style="1" customWidth="1"/>
    <col min="1801" max="2048" width="11" style="1"/>
    <col min="2049" max="2049" width="4.6640625" style="1" customWidth="1"/>
    <col min="2050" max="2050" width="43.33203125" style="1" customWidth="1"/>
    <col min="2051" max="2055" width="10" style="1" bestFit="1" customWidth="1"/>
    <col min="2056" max="2056" width="14.44140625" style="1" customWidth="1"/>
    <col min="2057" max="2304" width="11" style="1"/>
    <col min="2305" max="2305" width="4.6640625" style="1" customWidth="1"/>
    <col min="2306" max="2306" width="43.33203125" style="1" customWidth="1"/>
    <col min="2307" max="2311" width="10" style="1" bestFit="1" customWidth="1"/>
    <col min="2312" max="2312" width="14.44140625" style="1" customWidth="1"/>
    <col min="2313" max="2560" width="11" style="1"/>
    <col min="2561" max="2561" width="4.6640625" style="1" customWidth="1"/>
    <col min="2562" max="2562" width="43.33203125" style="1" customWidth="1"/>
    <col min="2563" max="2567" width="10" style="1" bestFit="1" customWidth="1"/>
    <col min="2568" max="2568" width="14.44140625" style="1" customWidth="1"/>
    <col min="2569" max="2816" width="11" style="1"/>
    <col min="2817" max="2817" width="4.6640625" style="1" customWidth="1"/>
    <col min="2818" max="2818" width="43.33203125" style="1" customWidth="1"/>
    <col min="2819" max="2823" width="10" style="1" bestFit="1" customWidth="1"/>
    <col min="2824" max="2824" width="14.44140625" style="1" customWidth="1"/>
    <col min="2825" max="3072" width="11" style="1"/>
    <col min="3073" max="3073" width="4.6640625" style="1" customWidth="1"/>
    <col min="3074" max="3074" width="43.33203125" style="1" customWidth="1"/>
    <col min="3075" max="3079" width="10" style="1" bestFit="1" customWidth="1"/>
    <col min="3080" max="3080" width="14.44140625" style="1" customWidth="1"/>
    <col min="3081" max="3328" width="11" style="1"/>
    <col min="3329" max="3329" width="4.6640625" style="1" customWidth="1"/>
    <col min="3330" max="3330" width="43.33203125" style="1" customWidth="1"/>
    <col min="3331" max="3335" width="10" style="1" bestFit="1" customWidth="1"/>
    <col min="3336" max="3336" width="14.44140625" style="1" customWidth="1"/>
    <col min="3337" max="3584" width="11" style="1"/>
    <col min="3585" max="3585" width="4.6640625" style="1" customWidth="1"/>
    <col min="3586" max="3586" width="43.33203125" style="1" customWidth="1"/>
    <col min="3587" max="3591" width="10" style="1" bestFit="1" customWidth="1"/>
    <col min="3592" max="3592" width="14.44140625" style="1" customWidth="1"/>
    <col min="3593" max="3840" width="11" style="1"/>
    <col min="3841" max="3841" width="4.6640625" style="1" customWidth="1"/>
    <col min="3842" max="3842" width="43.33203125" style="1" customWidth="1"/>
    <col min="3843" max="3847" width="10" style="1" bestFit="1" customWidth="1"/>
    <col min="3848" max="3848" width="14.44140625" style="1" customWidth="1"/>
    <col min="3849" max="4096" width="11" style="1"/>
    <col min="4097" max="4097" width="4.6640625" style="1" customWidth="1"/>
    <col min="4098" max="4098" width="43.33203125" style="1" customWidth="1"/>
    <col min="4099" max="4103" width="10" style="1" bestFit="1" customWidth="1"/>
    <col min="4104" max="4104" width="14.44140625" style="1" customWidth="1"/>
    <col min="4105" max="4352" width="11" style="1"/>
    <col min="4353" max="4353" width="4.6640625" style="1" customWidth="1"/>
    <col min="4354" max="4354" width="43.33203125" style="1" customWidth="1"/>
    <col min="4355" max="4359" width="10" style="1" bestFit="1" customWidth="1"/>
    <col min="4360" max="4360" width="14.44140625" style="1" customWidth="1"/>
    <col min="4361" max="4608" width="11" style="1"/>
    <col min="4609" max="4609" width="4.6640625" style="1" customWidth="1"/>
    <col min="4610" max="4610" width="43.33203125" style="1" customWidth="1"/>
    <col min="4611" max="4615" width="10" style="1" bestFit="1" customWidth="1"/>
    <col min="4616" max="4616" width="14.44140625" style="1" customWidth="1"/>
    <col min="4617" max="4864" width="11" style="1"/>
    <col min="4865" max="4865" width="4.6640625" style="1" customWidth="1"/>
    <col min="4866" max="4866" width="43.33203125" style="1" customWidth="1"/>
    <col min="4867" max="4871" width="10" style="1" bestFit="1" customWidth="1"/>
    <col min="4872" max="4872" width="14.44140625" style="1" customWidth="1"/>
    <col min="4873" max="5120" width="11" style="1"/>
    <col min="5121" max="5121" width="4.6640625" style="1" customWidth="1"/>
    <col min="5122" max="5122" width="43.33203125" style="1" customWidth="1"/>
    <col min="5123" max="5127" width="10" style="1" bestFit="1" customWidth="1"/>
    <col min="5128" max="5128" width="14.44140625" style="1" customWidth="1"/>
    <col min="5129" max="5376" width="11" style="1"/>
    <col min="5377" max="5377" width="4.6640625" style="1" customWidth="1"/>
    <col min="5378" max="5378" width="43.33203125" style="1" customWidth="1"/>
    <col min="5379" max="5383" width="10" style="1" bestFit="1" customWidth="1"/>
    <col min="5384" max="5384" width="14.44140625" style="1" customWidth="1"/>
    <col min="5385" max="5632" width="11" style="1"/>
    <col min="5633" max="5633" width="4.6640625" style="1" customWidth="1"/>
    <col min="5634" max="5634" width="43.33203125" style="1" customWidth="1"/>
    <col min="5635" max="5639" width="10" style="1" bestFit="1" customWidth="1"/>
    <col min="5640" max="5640" width="14.44140625" style="1" customWidth="1"/>
    <col min="5641" max="5888" width="11" style="1"/>
    <col min="5889" max="5889" width="4.6640625" style="1" customWidth="1"/>
    <col min="5890" max="5890" width="43.33203125" style="1" customWidth="1"/>
    <col min="5891" max="5895" width="10" style="1" bestFit="1" customWidth="1"/>
    <col min="5896" max="5896" width="14.44140625" style="1" customWidth="1"/>
    <col min="5897" max="6144" width="11" style="1"/>
    <col min="6145" max="6145" width="4.6640625" style="1" customWidth="1"/>
    <col min="6146" max="6146" width="43.33203125" style="1" customWidth="1"/>
    <col min="6147" max="6151" width="10" style="1" bestFit="1" customWidth="1"/>
    <col min="6152" max="6152" width="14.44140625" style="1" customWidth="1"/>
    <col min="6153" max="6400" width="11" style="1"/>
    <col min="6401" max="6401" width="4.6640625" style="1" customWidth="1"/>
    <col min="6402" max="6402" width="43.33203125" style="1" customWidth="1"/>
    <col min="6403" max="6407" width="10" style="1" bestFit="1" customWidth="1"/>
    <col min="6408" max="6408" width="14.44140625" style="1" customWidth="1"/>
    <col min="6409" max="6656" width="11" style="1"/>
    <col min="6657" max="6657" width="4.6640625" style="1" customWidth="1"/>
    <col min="6658" max="6658" width="43.33203125" style="1" customWidth="1"/>
    <col min="6659" max="6663" width="10" style="1" bestFit="1" customWidth="1"/>
    <col min="6664" max="6664" width="14.44140625" style="1" customWidth="1"/>
    <col min="6665" max="6912" width="11" style="1"/>
    <col min="6913" max="6913" width="4.6640625" style="1" customWidth="1"/>
    <col min="6914" max="6914" width="43.33203125" style="1" customWidth="1"/>
    <col min="6915" max="6919" width="10" style="1" bestFit="1" customWidth="1"/>
    <col min="6920" max="6920" width="14.44140625" style="1" customWidth="1"/>
    <col min="6921" max="7168" width="11" style="1"/>
    <col min="7169" max="7169" width="4.6640625" style="1" customWidth="1"/>
    <col min="7170" max="7170" width="43.33203125" style="1" customWidth="1"/>
    <col min="7171" max="7175" width="10" style="1" bestFit="1" customWidth="1"/>
    <col min="7176" max="7176" width="14.44140625" style="1" customWidth="1"/>
    <col min="7177" max="7424" width="11" style="1"/>
    <col min="7425" max="7425" width="4.6640625" style="1" customWidth="1"/>
    <col min="7426" max="7426" width="43.33203125" style="1" customWidth="1"/>
    <col min="7427" max="7431" width="10" style="1" bestFit="1" customWidth="1"/>
    <col min="7432" max="7432" width="14.44140625" style="1" customWidth="1"/>
    <col min="7433" max="7680" width="11" style="1"/>
    <col min="7681" max="7681" width="4.6640625" style="1" customWidth="1"/>
    <col min="7682" max="7682" width="43.33203125" style="1" customWidth="1"/>
    <col min="7683" max="7687" width="10" style="1" bestFit="1" customWidth="1"/>
    <col min="7688" max="7688" width="14.44140625" style="1" customWidth="1"/>
    <col min="7689" max="7936" width="11" style="1"/>
    <col min="7937" max="7937" width="4.6640625" style="1" customWidth="1"/>
    <col min="7938" max="7938" width="43.33203125" style="1" customWidth="1"/>
    <col min="7939" max="7943" width="10" style="1" bestFit="1" customWidth="1"/>
    <col min="7944" max="7944" width="14.44140625" style="1" customWidth="1"/>
    <col min="7945" max="8192" width="11" style="1"/>
    <col min="8193" max="8193" width="4.6640625" style="1" customWidth="1"/>
    <col min="8194" max="8194" width="43.33203125" style="1" customWidth="1"/>
    <col min="8195" max="8199" width="10" style="1" bestFit="1" customWidth="1"/>
    <col min="8200" max="8200" width="14.44140625" style="1" customWidth="1"/>
    <col min="8201" max="8448" width="11" style="1"/>
    <col min="8449" max="8449" width="4.6640625" style="1" customWidth="1"/>
    <col min="8450" max="8450" width="43.33203125" style="1" customWidth="1"/>
    <col min="8451" max="8455" width="10" style="1" bestFit="1" customWidth="1"/>
    <col min="8456" max="8456" width="14.44140625" style="1" customWidth="1"/>
    <col min="8457" max="8704" width="11" style="1"/>
    <col min="8705" max="8705" width="4.6640625" style="1" customWidth="1"/>
    <col min="8706" max="8706" width="43.33203125" style="1" customWidth="1"/>
    <col min="8707" max="8711" width="10" style="1" bestFit="1" customWidth="1"/>
    <col min="8712" max="8712" width="14.44140625" style="1" customWidth="1"/>
    <col min="8713" max="8960" width="11" style="1"/>
    <col min="8961" max="8961" width="4.6640625" style="1" customWidth="1"/>
    <col min="8962" max="8962" width="43.33203125" style="1" customWidth="1"/>
    <col min="8963" max="8967" width="10" style="1" bestFit="1" customWidth="1"/>
    <col min="8968" max="8968" width="14.44140625" style="1" customWidth="1"/>
    <col min="8969" max="9216" width="11" style="1"/>
    <col min="9217" max="9217" width="4.6640625" style="1" customWidth="1"/>
    <col min="9218" max="9218" width="43.33203125" style="1" customWidth="1"/>
    <col min="9219" max="9223" width="10" style="1" bestFit="1" customWidth="1"/>
    <col min="9224" max="9224" width="14.44140625" style="1" customWidth="1"/>
    <col min="9225" max="9472" width="11" style="1"/>
    <col min="9473" max="9473" width="4.6640625" style="1" customWidth="1"/>
    <col min="9474" max="9474" width="43.33203125" style="1" customWidth="1"/>
    <col min="9475" max="9479" width="10" style="1" bestFit="1" customWidth="1"/>
    <col min="9480" max="9480" width="14.44140625" style="1" customWidth="1"/>
    <col min="9481" max="9728" width="11" style="1"/>
    <col min="9729" max="9729" width="4.6640625" style="1" customWidth="1"/>
    <col min="9730" max="9730" width="43.33203125" style="1" customWidth="1"/>
    <col min="9731" max="9735" width="10" style="1" bestFit="1" customWidth="1"/>
    <col min="9736" max="9736" width="14.44140625" style="1" customWidth="1"/>
    <col min="9737" max="9984" width="11" style="1"/>
    <col min="9985" max="9985" width="4.6640625" style="1" customWidth="1"/>
    <col min="9986" max="9986" width="43.33203125" style="1" customWidth="1"/>
    <col min="9987" max="9991" width="10" style="1" bestFit="1" customWidth="1"/>
    <col min="9992" max="9992" width="14.44140625" style="1" customWidth="1"/>
    <col min="9993" max="10240" width="11" style="1"/>
    <col min="10241" max="10241" width="4.6640625" style="1" customWidth="1"/>
    <col min="10242" max="10242" width="43.33203125" style="1" customWidth="1"/>
    <col min="10243" max="10247" width="10" style="1" bestFit="1" customWidth="1"/>
    <col min="10248" max="10248" width="14.44140625" style="1" customWidth="1"/>
    <col min="10249" max="10496" width="11" style="1"/>
    <col min="10497" max="10497" width="4.6640625" style="1" customWidth="1"/>
    <col min="10498" max="10498" width="43.33203125" style="1" customWidth="1"/>
    <col min="10499" max="10503" width="10" style="1" bestFit="1" customWidth="1"/>
    <col min="10504" max="10504" width="14.44140625" style="1" customWidth="1"/>
    <col min="10505" max="10752" width="11" style="1"/>
    <col min="10753" max="10753" width="4.6640625" style="1" customWidth="1"/>
    <col min="10754" max="10754" width="43.33203125" style="1" customWidth="1"/>
    <col min="10755" max="10759" width="10" style="1" bestFit="1" customWidth="1"/>
    <col min="10760" max="10760" width="14.44140625" style="1" customWidth="1"/>
    <col min="10761" max="11008" width="11" style="1"/>
    <col min="11009" max="11009" width="4.6640625" style="1" customWidth="1"/>
    <col min="11010" max="11010" width="43.33203125" style="1" customWidth="1"/>
    <col min="11011" max="11015" width="10" style="1" bestFit="1" customWidth="1"/>
    <col min="11016" max="11016" width="14.44140625" style="1" customWidth="1"/>
    <col min="11017" max="11264" width="11" style="1"/>
    <col min="11265" max="11265" width="4.6640625" style="1" customWidth="1"/>
    <col min="11266" max="11266" width="43.33203125" style="1" customWidth="1"/>
    <col min="11267" max="11271" width="10" style="1" bestFit="1" customWidth="1"/>
    <col min="11272" max="11272" width="14.44140625" style="1" customWidth="1"/>
    <col min="11273" max="11520" width="11" style="1"/>
    <col min="11521" max="11521" width="4.6640625" style="1" customWidth="1"/>
    <col min="11522" max="11522" width="43.33203125" style="1" customWidth="1"/>
    <col min="11523" max="11527" width="10" style="1" bestFit="1" customWidth="1"/>
    <col min="11528" max="11528" width="14.44140625" style="1" customWidth="1"/>
    <col min="11529" max="11776" width="11" style="1"/>
    <col min="11777" max="11777" width="4.6640625" style="1" customWidth="1"/>
    <col min="11778" max="11778" width="43.33203125" style="1" customWidth="1"/>
    <col min="11779" max="11783" width="10" style="1" bestFit="1" customWidth="1"/>
    <col min="11784" max="11784" width="14.44140625" style="1" customWidth="1"/>
    <col min="11785" max="12032" width="11" style="1"/>
    <col min="12033" max="12033" width="4.6640625" style="1" customWidth="1"/>
    <col min="12034" max="12034" width="43.33203125" style="1" customWidth="1"/>
    <col min="12035" max="12039" width="10" style="1" bestFit="1" customWidth="1"/>
    <col min="12040" max="12040" width="14.44140625" style="1" customWidth="1"/>
    <col min="12041" max="12288" width="11" style="1"/>
    <col min="12289" max="12289" width="4.6640625" style="1" customWidth="1"/>
    <col min="12290" max="12290" width="43.33203125" style="1" customWidth="1"/>
    <col min="12291" max="12295" width="10" style="1" bestFit="1" customWidth="1"/>
    <col min="12296" max="12296" width="14.44140625" style="1" customWidth="1"/>
    <col min="12297" max="12544" width="11" style="1"/>
    <col min="12545" max="12545" width="4.6640625" style="1" customWidth="1"/>
    <col min="12546" max="12546" width="43.33203125" style="1" customWidth="1"/>
    <col min="12547" max="12551" width="10" style="1" bestFit="1" customWidth="1"/>
    <col min="12552" max="12552" width="14.44140625" style="1" customWidth="1"/>
    <col min="12553" max="12800" width="11" style="1"/>
    <col min="12801" max="12801" width="4.6640625" style="1" customWidth="1"/>
    <col min="12802" max="12802" width="43.33203125" style="1" customWidth="1"/>
    <col min="12803" max="12807" width="10" style="1" bestFit="1" customWidth="1"/>
    <col min="12808" max="12808" width="14.44140625" style="1" customWidth="1"/>
    <col min="12809" max="13056" width="11" style="1"/>
    <col min="13057" max="13057" width="4.6640625" style="1" customWidth="1"/>
    <col min="13058" max="13058" width="43.33203125" style="1" customWidth="1"/>
    <col min="13059" max="13063" width="10" style="1" bestFit="1" customWidth="1"/>
    <col min="13064" max="13064" width="14.44140625" style="1" customWidth="1"/>
    <col min="13065" max="13312" width="11" style="1"/>
    <col min="13313" max="13313" width="4.6640625" style="1" customWidth="1"/>
    <col min="13314" max="13314" width="43.33203125" style="1" customWidth="1"/>
    <col min="13315" max="13319" width="10" style="1" bestFit="1" customWidth="1"/>
    <col min="13320" max="13320" width="14.44140625" style="1" customWidth="1"/>
    <col min="13321" max="13568" width="11" style="1"/>
    <col min="13569" max="13569" width="4.6640625" style="1" customWidth="1"/>
    <col min="13570" max="13570" width="43.33203125" style="1" customWidth="1"/>
    <col min="13571" max="13575" width="10" style="1" bestFit="1" customWidth="1"/>
    <col min="13576" max="13576" width="14.44140625" style="1" customWidth="1"/>
    <col min="13577" max="13824" width="11" style="1"/>
    <col min="13825" max="13825" width="4.6640625" style="1" customWidth="1"/>
    <col min="13826" max="13826" width="43.33203125" style="1" customWidth="1"/>
    <col min="13827" max="13831" width="10" style="1" bestFit="1" customWidth="1"/>
    <col min="13832" max="13832" width="14.44140625" style="1" customWidth="1"/>
    <col min="13833" max="14080" width="11" style="1"/>
    <col min="14081" max="14081" width="4.6640625" style="1" customWidth="1"/>
    <col min="14082" max="14082" width="43.33203125" style="1" customWidth="1"/>
    <col min="14083" max="14087" width="10" style="1" bestFit="1" customWidth="1"/>
    <col min="14088" max="14088" width="14.44140625" style="1" customWidth="1"/>
    <col min="14089" max="14336" width="11" style="1"/>
    <col min="14337" max="14337" width="4.6640625" style="1" customWidth="1"/>
    <col min="14338" max="14338" width="43.33203125" style="1" customWidth="1"/>
    <col min="14339" max="14343" width="10" style="1" bestFit="1" customWidth="1"/>
    <col min="14344" max="14344" width="14.44140625" style="1" customWidth="1"/>
    <col min="14345" max="14592" width="11" style="1"/>
    <col min="14593" max="14593" width="4.6640625" style="1" customWidth="1"/>
    <col min="14594" max="14594" width="43.33203125" style="1" customWidth="1"/>
    <col min="14595" max="14599" width="10" style="1" bestFit="1" customWidth="1"/>
    <col min="14600" max="14600" width="14.44140625" style="1" customWidth="1"/>
    <col min="14601" max="14848" width="11" style="1"/>
    <col min="14849" max="14849" width="4.6640625" style="1" customWidth="1"/>
    <col min="14850" max="14850" width="43.33203125" style="1" customWidth="1"/>
    <col min="14851" max="14855" width="10" style="1" bestFit="1" customWidth="1"/>
    <col min="14856" max="14856" width="14.44140625" style="1" customWidth="1"/>
    <col min="14857" max="15104" width="11" style="1"/>
    <col min="15105" max="15105" width="4.6640625" style="1" customWidth="1"/>
    <col min="15106" max="15106" width="43.33203125" style="1" customWidth="1"/>
    <col min="15107" max="15111" width="10" style="1" bestFit="1" customWidth="1"/>
    <col min="15112" max="15112" width="14.44140625" style="1" customWidth="1"/>
    <col min="15113" max="15360" width="11" style="1"/>
    <col min="15361" max="15361" width="4.6640625" style="1" customWidth="1"/>
    <col min="15362" max="15362" width="43.33203125" style="1" customWidth="1"/>
    <col min="15363" max="15367" width="10" style="1" bestFit="1" customWidth="1"/>
    <col min="15368" max="15368" width="14.44140625" style="1" customWidth="1"/>
    <col min="15369" max="15616" width="11" style="1"/>
    <col min="15617" max="15617" width="4.6640625" style="1" customWidth="1"/>
    <col min="15618" max="15618" width="43.33203125" style="1" customWidth="1"/>
    <col min="15619" max="15623" width="10" style="1" bestFit="1" customWidth="1"/>
    <col min="15624" max="15624" width="14.44140625" style="1" customWidth="1"/>
    <col min="15625" max="15872" width="11" style="1"/>
    <col min="15873" max="15873" width="4.6640625" style="1" customWidth="1"/>
    <col min="15874" max="15874" width="43.33203125" style="1" customWidth="1"/>
    <col min="15875" max="15879" width="10" style="1" bestFit="1" customWidth="1"/>
    <col min="15880" max="15880" width="14.44140625" style="1" customWidth="1"/>
    <col min="15881" max="16128" width="11" style="1"/>
    <col min="16129" max="16129" width="4.6640625" style="1" customWidth="1"/>
    <col min="16130" max="16130" width="43.33203125" style="1" customWidth="1"/>
    <col min="16131" max="16135" width="10" style="1" bestFit="1" customWidth="1"/>
    <col min="16136" max="16136" width="14.44140625" style="1" customWidth="1"/>
    <col min="16137" max="16384" width="11" style="1"/>
  </cols>
  <sheetData>
    <row r="1" spans="2:8" ht="14.4" thickBot="1" x14ac:dyDescent="0.35"/>
    <row r="2" spans="2:8" x14ac:dyDescent="0.3">
      <c r="B2" s="272" t="s">
        <v>0</v>
      </c>
      <c r="C2" s="273"/>
      <c r="D2" s="273"/>
      <c r="E2" s="273"/>
      <c r="F2" s="273"/>
      <c r="G2" s="273"/>
      <c r="H2" s="274"/>
    </row>
    <row r="3" spans="2:8" x14ac:dyDescent="0.3">
      <c r="B3" s="297" t="s">
        <v>515</v>
      </c>
      <c r="C3" s="298"/>
      <c r="D3" s="298"/>
      <c r="E3" s="298"/>
      <c r="F3" s="298"/>
      <c r="G3" s="298"/>
      <c r="H3" s="299"/>
    </row>
    <row r="4" spans="2:8" ht="14.4" thickBot="1" x14ac:dyDescent="0.35">
      <c r="B4" s="300" t="s">
        <v>3</v>
      </c>
      <c r="C4" s="301"/>
      <c r="D4" s="301"/>
      <c r="E4" s="301"/>
      <c r="F4" s="301"/>
      <c r="G4" s="301"/>
      <c r="H4" s="302"/>
    </row>
    <row r="5" spans="2:8" ht="14.4" thickBot="1" x14ac:dyDescent="0.35">
      <c r="B5" s="161" t="s">
        <v>454</v>
      </c>
      <c r="C5" s="169" t="s">
        <v>504</v>
      </c>
      <c r="D5" s="169" t="s">
        <v>505</v>
      </c>
      <c r="E5" s="169" t="s">
        <v>506</v>
      </c>
      <c r="F5" s="169" t="s">
        <v>507</v>
      </c>
      <c r="G5" s="169" t="s">
        <v>508</v>
      </c>
      <c r="H5" s="162" t="s">
        <v>5</v>
      </c>
    </row>
    <row r="6" spans="2:8" x14ac:dyDescent="0.3">
      <c r="B6" s="170" t="s">
        <v>490</v>
      </c>
      <c r="C6" s="56">
        <f t="shared" ref="C6:H6" si="0">SUM(C7:C15)</f>
        <v>0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</row>
    <row r="7" spans="2:8" x14ac:dyDescent="0.3">
      <c r="B7" s="171" t="s">
        <v>491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</row>
    <row r="8" spans="2:8" x14ac:dyDescent="0.3">
      <c r="B8" s="171" t="s">
        <v>492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</row>
    <row r="9" spans="2:8" x14ac:dyDescent="0.3">
      <c r="B9" s="171" t="s">
        <v>493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</row>
    <row r="10" spans="2:8" ht="27.6" x14ac:dyDescent="0.3">
      <c r="B10" s="171" t="s">
        <v>494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</row>
    <row r="11" spans="2:8" x14ac:dyDescent="0.3">
      <c r="B11" s="171" t="s">
        <v>495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</row>
    <row r="12" spans="2:8" x14ac:dyDescent="0.3">
      <c r="B12" s="171" t="s">
        <v>496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</row>
    <row r="13" spans="2:8" x14ac:dyDescent="0.3">
      <c r="B13" s="171" t="s">
        <v>497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</row>
    <row r="14" spans="2:8" x14ac:dyDescent="0.3">
      <c r="B14" s="171" t="s">
        <v>498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</row>
    <row r="15" spans="2:8" x14ac:dyDescent="0.3">
      <c r="B15" s="171" t="s">
        <v>499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</row>
    <row r="16" spans="2:8" x14ac:dyDescent="0.3">
      <c r="B16" s="171"/>
      <c r="C16" s="59"/>
      <c r="D16" s="59"/>
      <c r="E16" s="59"/>
      <c r="F16" s="59"/>
      <c r="G16" s="59"/>
      <c r="H16" s="59"/>
    </row>
    <row r="17" spans="2:8" x14ac:dyDescent="0.3">
      <c r="B17" s="170" t="s">
        <v>500</v>
      </c>
      <c r="C17" s="56">
        <f t="shared" ref="C17:H17" si="1">SUM(C18:C26)</f>
        <v>0</v>
      </c>
      <c r="D17" s="56">
        <f t="shared" si="1"/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</row>
    <row r="18" spans="2:8" x14ac:dyDescent="0.3">
      <c r="B18" s="171" t="s">
        <v>491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</row>
    <row r="19" spans="2:8" x14ac:dyDescent="0.3">
      <c r="B19" s="171" t="s">
        <v>492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</row>
    <row r="20" spans="2:8" x14ac:dyDescent="0.3">
      <c r="B20" s="171" t="s">
        <v>493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</row>
    <row r="21" spans="2:8" ht="27.6" x14ac:dyDescent="0.3">
      <c r="B21" s="171" t="s">
        <v>494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</row>
    <row r="22" spans="2:8" x14ac:dyDescent="0.3">
      <c r="B22" s="171" t="s">
        <v>495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</row>
    <row r="23" spans="2:8" x14ac:dyDescent="0.3">
      <c r="B23" s="171" t="s">
        <v>496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</row>
    <row r="24" spans="2:8" x14ac:dyDescent="0.3">
      <c r="B24" s="171" t="s">
        <v>497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</row>
    <row r="25" spans="2:8" x14ac:dyDescent="0.3">
      <c r="B25" s="171" t="s">
        <v>501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</row>
    <row r="26" spans="2:8" x14ac:dyDescent="0.3">
      <c r="B26" s="171" t="s">
        <v>499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</row>
    <row r="27" spans="2:8" x14ac:dyDescent="0.3">
      <c r="B27" s="171"/>
      <c r="C27" s="59"/>
      <c r="D27" s="59"/>
      <c r="E27" s="59"/>
      <c r="F27" s="59"/>
      <c r="G27" s="59"/>
      <c r="H27" s="59"/>
    </row>
    <row r="28" spans="2:8" x14ac:dyDescent="0.3">
      <c r="B28" s="170" t="s">
        <v>516</v>
      </c>
      <c r="C28" s="56">
        <f t="shared" ref="C28:H28" si="2">C6+C17</f>
        <v>0</v>
      </c>
      <c r="D28" s="56">
        <f t="shared" si="2"/>
        <v>0</v>
      </c>
      <c r="E28" s="56">
        <f t="shared" si="2"/>
        <v>0</v>
      </c>
      <c r="F28" s="56">
        <f t="shared" si="2"/>
        <v>0</v>
      </c>
      <c r="G28" s="56">
        <f t="shared" si="2"/>
        <v>0</v>
      </c>
      <c r="H28" s="56">
        <f t="shared" si="2"/>
        <v>0</v>
      </c>
    </row>
    <row r="29" spans="2:8" ht="14.4" thickBot="1" x14ac:dyDescent="0.35">
      <c r="B29" s="172"/>
      <c r="C29" s="138"/>
      <c r="D29" s="138"/>
      <c r="E29" s="138"/>
      <c r="F29" s="138"/>
      <c r="G29" s="138"/>
      <c r="H29" s="138"/>
    </row>
  </sheetData>
  <mergeCells count="3"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CD167-5740-41E3-A4B2-0B81087ECCD6}">
  <sheetPr>
    <pageSetUpPr fitToPage="1"/>
  </sheetPr>
  <dimension ref="B1:G66"/>
  <sheetViews>
    <sheetView workbookViewId="0">
      <pane ySplit="3" topLeftCell="A4" activePane="bottomLeft" state="frozen"/>
      <selection pane="bottomLeft" activeCell="H9" sqref="H9"/>
    </sheetView>
  </sheetViews>
  <sheetFormatPr baseColWidth="10" defaultColWidth="11" defaultRowHeight="13.8" x14ac:dyDescent="0.3"/>
  <cols>
    <col min="1" max="1" width="2.33203125" style="1" customWidth="1"/>
    <col min="2" max="2" width="46.109375" style="1" customWidth="1"/>
    <col min="3" max="3" width="16.6640625" style="1" customWidth="1"/>
    <col min="4" max="4" width="12.88671875" style="1" customWidth="1"/>
    <col min="5" max="5" width="13.33203125" style="1" customWidth="1"/>
    <col min="6" max="6" width="9.5546875" style="1" customWidth="1"/>
    <col min="7" max="7" width="14.5546875" style="1" customWidth="1"/>
    <col min="8" max="256" width="11" style="1"/>
    <col min="257" max="257" width="2.33203125" style="1" customWidth="1"/>
    <col min="258" max="258" width="46.109375" style="1" customWidth="1"/>
    <col min="259" max="259" width="16.6640625" style="1" customWidth="1"/>
    <col min="260" max="260" width="12.88671875" style="1" customWidth="1"/>
    <col min="261" max="261" width="13.33203125" style="1" customWidth="1"/>
    <col min="262" max="262" width="9.5546875" style="1" customWidth="1"/>
    <col min="263" max="263" width="14.5546875" style="1" customWidth="1"/>
    <col min="264" max="512" width="11" style="1"/>
    <col min="513" max="513" width="2.33203125" style="1" customWidth="1"/>
    <col min="514" max="514" width="46.109375" style="1" customWidth="1"/>
    <col min="515" max="515" width="16.6640625" style="1" customWidth="1"/>
    <col min="516" max="516" width="12.88671875" style="1" customWidth="1"/>
    <col min="517" max="517" width="13.33203125" style="1" customWidth="1"/>
    <col min="518" max="518" width="9.5546875" style="1" customWidth="1"/>
    <col min="519" max="519" width="14.5546875" style="1" customWidth="1"/>
    <col min="520" max="768" width="11" style="1"/>
    <col min="769" max="769" width="2.33203125" style="1" customWidth="1"/>
    <col min="770" max="770" width="46.109375" style="1" customWidth="1"/>
    <col min="771" max="771" width="16.6640625" style="1" customWidth="1"/>
    <col min="772" max="772" width="12.88671875" style="1" customWidth="1"/>
    <col min="773" max="773" width="13.33203125" style="1" customWidth="1"/>
    <col min="774" max="774" width="9.5546875" style="1" customWidth="1"/>
    <col min="775" max="775" width="14.5546875" style="1" customWidth="1"/>
    <col min="776" max="1024" width="11" style="1"/>
    <col min="1025" max="1025" width="2.33203125" style="1" customWidth="1"/>
    <col min="1026" max="1026" width="46.109375" style="1" customWidth="1"/>
    <col min="1027" max="1027" width="16.6640625" style="1" customWidth="1"/>
    <col min="1028" max="1028" width="12.88671875" style="1" customWidth="1"/>
    <col min="1029" max="1029" width="13.33203125" style="1" customWidth="1"/>
    <col min="1030" max="1030" width="9.5546875" style="1" customWidth="1"/>
    <col min="1031" max="1031" width="14.5546875" style="1" customWidth="1"/>
    <col min="1032" max="1280" width="11" style="1"/>
    <col min="1281" max="1281" width="2.33203125" style="1" customWidth="1"/>
    <col min="1282" max="1282" width="46.109375" style="1" customWidth="1"/>
    <col min="1283" max="1283" width="16.6640625" style="1" customWidth="1"/>
    <col min="1284" max="1284" width="12.88671875" style="1" customWidth="1"/>
    <col min="1285" max="1285" width="13.33203125" style="1" customWidth="1"/>
    <col min="1286" max="1286" width="9.5546875" style="1" customWidth="1"/>
    <col min="1287" max="1287" width="14.5546875" style="1" customWidth="1"/>
    <col min="1288" max="1536" width="11" style="1"/>
    <col min="1537" max="1537" width="2.33203125" style="1" customWidth="1"/>
    <col min="1538" max="1538" width="46.109375" style="1" customWidth="1"/>
    <col min="1539" max="1539" width="16.6640625" style="1" customWidth="1"/>
    <col min="1540" max="1540" width="12.88671875" style="1" customWidth="1"/>
    <col min="1541" max="1541" width="13.33203125" style="1" customWidth="1"/>
    <col min="1542" max="1542" width="9.5546875" style="1" customWidth="1"/>
    <col min="1543" max="1543" width="14.5546875" style="1" customWidth="1"/>
    <col min="1544" max="1792" width="11" style="1"/>
    <col min="1793" max="1793" width="2.33203125" style="1" customWidth="1"/>
    <col min="1794" max="1794" width="46.109375" style="1" customWidth="1"/>
    <col min="1795" max="1795" width="16.6640625" style="1" customWidth="1"/>
    <col min="1796" max="1796" width="12.88671875" style="1" customWidth="1"/>
    <col min="1797" max="1797" width="13.33203125" style="1" customWidth="1"/>
    <col min="1798" max="1798" width="9.5546875" style="1" customWidth="1"/>
    <col min="1799" max="1799" width="14.5546875" style="1" customWidth="1"/>
    <col min="1800" max="2048" width="11" style="1"/>
    <col min="2049" max="2049" width="2.33203125" style="1" customWidth="1"/>
    <col min="2050" max="2050" width="46.109375" style="1" customWidth="1"/>
    <col min="2051" max="2051" width="16.6640625" style="1" customWidth="1"/>
    <col min="2052" max="2052" width="12.88671875" style="1" customWidth="1"/>
    <col min="2053" max="2053" width="13.33203125" style="1" customWidth="1"/>
    <col min="2054" max="2054" width="9.5546875" style="1" customWidth="1"/>
    <col min="2055" max="2055" width="14.5546875" style="1" customWidth="1"/>
    <col min="2056" max="2304" width="11" style="1"/>
    <col min="2305" max="2305" width="2.33203125" style="1" customWidth="1"/>
    <col min="2306" max="2306" width="46.109375" style="1" customWidth="1"/>
    <col min="2307" max="2307" width="16.6640625" style="1" customWidth="1"/>
    <col min="2308" max="2308" width="12.88671875" style="1" customWidth="1"/>
    <col min="2309" max="2309" width="13.33203125" style="1" customWidth="1"/>
    <col min="2310" max="2310" width="9.5546875" style="1" customWidth="1"/>
    <col min="2311" max="2311" width="14.5546875" style="1" customWidth="1"/>
    <col min="2312" max="2560" width="11" style="1"/>
    <col min="2561" max="2561" width="2.33203125" style="1" customWidth="1"/>
    <col min="2562" max="2562" width="46.109375" style="1" customWidth="1"/>
    <col min="2563" max="2563" width="16.6640625" style="1" customWidth="1"/>
    <col min="2564" max="2564" width="12.88671875" style="1" customWidth="1"/>
    <col min="2565" max="2565" width="13.33203125" style="1" customWidth="1"/>
    <col min="2566" max="2566" width="9.5546875" style="1" customWidth="1"/>
    <col min="2567" max="2567" width="14.5546875" style="1" customWidth="1"/>
    <col min="2568" max="2816" width="11" style="1"/>
    <col min="2817" max="2817" width="2.33203125" style="1" customWidth="1"/>
    <col min="2818" max="2818" width="46.109375" style="1" customWidth="1"/>
    <col min="2819" max="2819" width="16.6640625" style="1" customWidth="1"/>
    <col min="2820" max="2820" width="12.88671875" style="1" customWidth="1"/>
    <col min="2821" max="2821" width="13.33203125" style="1" customWidth="1"/>
    <col min="2822" max="2822" width="9.5546875" style="1" customWidth="1"/>
    <col min="2823" max="2823" width="14.5546875" style="1" customWidth="1"/>
    <col min="2824" max="3072" width="11" style="1"/>
    <col min="3073" max="3073" width="2.33203125" style="1" customWidth="1"/>
    <col min="3074" max="3074" width="46.109375" style="1" customWidth="1"/>
    <col min="3075" max="3075" width="16.6640625" style="1" customWidth="1"/>
    <col min="3076" max="3076" width="12.88671875" style="1" customWidth="1"/>
    <col min="3077" max="3077" width="13.33203125" style="1" customWidth="1"/>
    <col min="3078" max="3078" width="9.5546875" style="1" customWidth="1"/>
    <col min="3079" max="3079" width="14.5546875" style="1" customWidth="1"/>
    <col min="3080" max="3328" width="11" style="1"/>
    <col min="3329" max="3329" width="2.33203125" style="1" customWidth="1"/>
    <col min="3330" max="3330" width="46.109375" style="1" customWidth="1"/>
    <col min="3331" max="3331" width="16.6640625" style="1" customWidth="1"/>
    <col min="3332" max="3332" width="12.88671875" style="1" customWidth="1"/>
    <col min="3333" max="3333" width="13.33203125" style="1" customWidth="1"/>
    <col min="3334" max="3334" width="9.5546875" style="1" customWidth="1"/>
    <col min="3335" max="3335" width="14.5546875" style="1" customWidth="1"/>
    <col min="3336" max="3584" width="11" style="1"/>
    <col min="3585" max="3585" width="2.33203125" style="1" customWidth="1"/>
    <col min="3586" max="3586" width="46.109375" style="1" customWidth="1"/>
    <col min="3587" max="3587" width="16.6640625" style="1" customWidth="1"/>
    <col min="3588" max="3588" width="12.88671875" style="1" customWidth="1"/>
    <col min="3589" max="3589" width="13.33203125" style="1" customWidth="1"/>
    <col min="3590" max="3590" width="9.5546875" style="1" customWidth="1"/>
    <col min="3591" max="3591" width="14.5546875" style="1" customWidth="1"/>
    <col min="3592" max="3840" width="11" style="1"/>
    <col min="3841" max="3841" width="2.33203125" style="1" customWidth="1"/>
    <col min="3842" max="3842" width="46.109375" style="1" customWidth="1"/>
    <col min="3843" max="3843" width="16.6640625" style="1" customWidth="1"/>
    <col min="3844" max="3844" width="12.88671875" style="1" customWidth="1"/>
    <col min="3845" max="3845" width="13.33203125" style="1" customWidth="1"/>
    <col min="3846" max="3846" width="9.5546875" style="1" customWidth="1"/>
    <col min="3847" max="3847" width="14.5546875" style="1" customWidth="1"/>
    <col min="3848" max="4096" width="11" style="1"/>
    <col min="4097" max="4097" width="2.33203125" style="1" customWidth="1"/>
    <col min="4098" max="4098" width="46.109375" style="1" customWidth="1"/>
    <col min="4099" max="4099" width="16.6640625" style="1" customWidth="1"/>
    <col min="4100" max="4100" width="12.88671875" style="1" customWidth="1"/>
    <col min="4101" max="4101" width="13.33203125" style="1" customWidth="1"/>
    <col min="4102" max="4102" width="9.5546875" style="1" customWidth="1"/>
    <col min="4103" max="4103" width="14.5546875" style="1" customWidth="1"/>
    <col min="4104" max="4352" width="11" style="1"/>
    <col min="4353" max="4353" width="2.33203125" style="1" customWidth="1"/>
    <col min="4354" max="4354" width="46.109375" style="1" customWidth="1"/>
    <col min="4355" max="4355" width="16.6640625" style="1" customWidth="1"/>
    <col min="4356" max="4356" width="12.88671875" style="1" customWidth="1"/>
    <col min="4357" max="4357" width="13.33203125" style="1" customWidth="1"/>
    <col min="4358" max="4358" width="9.5546875" style="1" customWidth="1"/>
    <col min="4359" max="4359" width="14.5546875" style="1" customWidth="1"/>
    <col min="4360" max="4608" width="11" style="1"/>
    <col min="4609" max="4609" width="2.33203125" style="1" customWidth="1"/>
    <col min="4610" max="4610" width="46.109375" style="1" customWidth="1"/>
    <col min="4611" max="4611" width="16.6640625" style="1" customWidth="1"/>
    <col min="4612" max="4612" width="12.88671875" style="1" customWidth="1"/>
    <col min="4613" max="4613" width="13.33203125" style="1" customWidth="1"/>
    <col min="4614" max="4614" width="9.5546875" style="1" customWidth="1"/>
    <col min="4615" max="4615" width="14.5546875" style="1" customWidth="1"/>
    <col min="4616" max="4864" width="11" style="1"/>
    <col min="4865" max="4865" width="2.33203125" style="1" customWidth="1"/>
    <col min="4866" max="4866" width="46.109375" style="1" customWidth="1"/>
    <col min="4867" max="4867" width="16.6640625" style="1" customWidth="1"/>
    <col min="4868" max="4868" width="12.88671875" style="1" customWidth="1"/>
    <col min="4869" max="4869" width="13.33203125" style="1" customWidth="1"/>
    <col min="4870" max="4870" width="9.5546875" style="1" customWidth="1"/>
    <col min="4871" max="4871" width="14.5546875" style="1" customWidth="1"/>
    <col min="4872" max="5120" width="11" style="1"/>
    <col min="5121" max="5121" width="2.33203125" style="1" customWidth="1"/>
    <col min="5122" max="5122" width="46.109375" style="1" customWidth="1"/>
    <col min="5123" max="5123" width="16.6640625" style="1" customWidth="1"/>
    <col min="5124" max="5124" width="12.88671875" style="1" customWidth="1"/>
    <col min="5125" max="5125" width="13.33203125" style="1" customWidth="1"/>
    <col min="5126" max="5126" width="9.5546875" style="1" customWidth="1"/>
    <col min="5127" max="5127" width="14.5546875" style="1" customWidth="1"/>
    <col min="5128" max="5376" width="11" style="1"/>
    <col min="5377" max="5377" width="2.33203125" style="1" customWidth="1"/>
    <col min="5378" max="5378" width="46.109375" style="1" customWidth="1"/>
    <col min="5379" max="5379" width="16.6640625" style="1" customWidth="1"/>
    <col min="5380" max="5380" width="12.88671875" style="1" customWidth="1"/>
    <col min="5381" max="5381" width="13.33203125" style="1" customWidth="1"/>
    <col min="5382" max="5382" width="9.5546875" style="1" customWidth="1"/>
    <col min="5383" max="5383" width="14.5546875" style="1" customWidth="1"/>
    <col min="5384" max="5632" width="11" style="1"/>
    <col min="5633" max="5633" width="2.33203125" style="1" customWidth="1"/>
    <col min="5634" max="5634" width="46.109375" style="1" customWidth="1"/>
    <col min="5635" max="5635" width="16.6640625" style="1" customWidth="1"/>
    <col min="5636" max="5636" width="12.88671875" style="1" customWidth="1"/>
    <col min="5637" max="5637" width="13.33203125" style="1" customWidth="1"/>
    <col min="5638" max="5638" width="9.5546875" style="1" customWidth="1"/>
    <col min="5639" max="5639" width="14.5546875" style="1" customWidth="1"/>
    <col min="5640" max="5888" width="11" style="1"/>
    <col min="5889" max="5889" width="2.33203125" style="1" customWidth="1"/>
    <col min="5890" max="5890" width="46.109375" style="1" customWidth="1"/>
    <col min="5891" max="5891" width="16.6640625" style="1" customWidth="1"/>
    <col min="5892" max="5892" width="12.88671875" style="1" customWidth="1"/>
    <col min="5893" max="5893" width="13.33203125" style="1" customWidth="1"/>
    <col min="5894" max="5894" width="9.5546875" style="1" customWidth="1"/>
    <col min="5895" max="5895" width="14.5546875" style="1" customWidth="1"/>
    <col min="5896" max="6144" width="11" style="1"/>
    <col min="6145" max="6145" width="2.33203125" style="1" customWidth="1"/>
    <col min="6146" max="6146" width="46.109375" style="1" customWidth="1"/>
    <col min="6147" max="6147" width="16.6640625" style="1" customWidth="1"/>
    <col min="6148" max="6148" width="12.88671875" style="1" customWidth="1"/>
    <col min="6149" max="6149" width="13.33203125" style="1" customWidth="1"/>
    <col min="6150" max="6150" width="9.5546875" style="1" customWidth="1"/>
    <col min="6151" max="6151" width="14.5546875" style="1" customWidth="1"/>
    <col min="6152" max="6400" width="11" style="1"/>
    <col min="6401" max="6401" width="2.33203125" style="1" customWidth="1"/>
    <col min="6402" max="6402" width="46.109375" style="1" customWidth="1"/>
    <col min="6403" max="6403" width="16.6640625" style="1" customWidth="1"/>
    <col min="6404" max="6404" width="12.88671875" style="1" customWidth="1"/>
    <col min="6405" max="6405" width="13.33203125" style="1" customWidth="1"/>
    <col min="6406" max="6406" width="9.5546875" style="1" customWidth="1"/>
    <col min="6407" max="6407" width="14.5546875" style="1" customWidth="1"/>
    <col min="6408" max="6656" width="11" style="1"/>
    <col min="6657" max="6657" width="2.33203125" style="1" customWidth="1"/>
    <col min="6658" max="6658" width="46.109375" style="1" customWidth="1"/>
    <col min="6659" max="6659" width="16.6640625" style="1" customWidth="1"/>
    <col min="6660" max="6660" width="12.88671875" style="1" customWidth="1"/>
    <col min="6661" max="6661" width="13.33203125" style="1" customWidth="1"/>
    <col min="6662" max="6662" width="9.5546875" style="1" customWidth="1"/>
    <col min="6663" max="6663" width="14.5546875" style="1" customWidth="1"/>
    <col min="6664" max="6912" width="11" style="1"/>
    <col min="6913" max="6913" width="2.33203125" style="1" customWidth="1"/>
    <col min="6914" max="6914" width="46.109375" style="1" customWidth="1"/>
    <col min="6915" max="6915" width="16.6640625" style="1" customWidth="1"/>
    <col min="6916" max="6916" width="12.88671875" style="1" customWidth="1"/>
    <col min="6917" max="6917" width="13.33203125" style="1" customWidth="1"/>
    <col min="6918" max="6918" width="9.5546875" style="1" customWidth="1"/>
    <col min="6919" max="6919" width="14.5546875" style="1" customWidth="1"/>
    <col min="6920" max="7168" width="11" style="1"/>
    <col min="7169" max="7169" width="2.33203125" style="1" customWidth="1"/>
    <col min="7170" max="7170" width="46.109375" style="1" customWidth="1"/>
    <col min="7171" max="7171" width="16.6640625" style="1" customWidth="1"/>
    <col min="7172" max="7172" width="12.88671875" style="1" customWidth="1"/>
    <col min="7173" max="7173" width="13.33203125" style="1" customWidth="1"/>
    <col min="7174" max="7174" width="9.5546875" style="1" customWidth="1"/>
    <col min="7175" max="7175" width="14.5546875" style="1" customWidth="1"/>
    <col min="7176" max="7424" width="11" style="1"/>
    <col min="7425" max="7425" width="2.33203125" style="1" customWidth="1"/>
    <col min="7426" max="7426" width="46.109375" style="1" customWidth="1"/>
    <col min="7427" max="7427" width="16.6640625" style="1" customWidth="1"/>
    <col min="7428" max="7428" width="12.88671875" style="1" customWidth="1"/>
    <col min="7429" max="7429" width="13.33203125" style="1" customWidth="1"/>
    <col min="7430" max="7430" width="9.5546875" style="1" customWidth="1"/>
    <col min="7431" max="7431" width="14.5546875" style="1" customWidth="1"/>
    <col min="7432" max="7680" width="11" style="1"/>
    <col min="7681" max="7681" width="2.33203125" style="1" customWidth="1"/>
    <col min="7682" max="7682" width="46.109375" style="1" customWidth="1"/>
    <col min="7683" max="7683" width="16.6640625" style="1" customWidth="1"/>
    <col min="7684" max="7684" width="12.88671875" style="1" customWidth="1"/>
    <col min="7685" max="7685" width="13.33203125" style="1" customWidth="1"/>
    <col min="7686" max="7686" width="9.5546875" style="1" customWidth="1"/>
    <col min="7687" max="7687" width="14.5546875" style="1" customWidth="1"/>
    <col min="7688" max="7936" width="11" style="1"/>
    <col min="7937" max="7937" width="2.33203125" style="1" customWidth="1"/>
    <col min="7938" max="7938" width="46.109375" style="1" customWidth="1"/>
    <col min="7939" max="7939" width="16.6640625" style="1" customWidth="1"/>
    <col min="7940" max="7940" width="12.88671875" style="1" customWidth="1"/>
    <col min="7941" max="7941" width="13.33203125" style="1" customWidth="1"/>
    <col min="7942" max="7942" width="9.5546875" style="1" customWidth="1"/>
    <col min="7943" max="7943" width="14.5546875" style="1" customWidth="1"/>
    <col min="7944" max="8192" width="11" style="1"/>
    <col min="8193" max="8193" width="2.33203125" style="1" customWidth="1"/>
    <col min="8194" max="8194" width="46.109375" style="1" customWidth="1"/>
    <col min="8195" max="8195" width="16.6640625" style="1" customWidth="1"/>
    <col min="8196" max="8196" width="12.88671875" style="1" customWidth="1"/>
    <col min="8197" max="8197" width="13.33203125" style="1" customWidth="1"/>
    <col min="8198" max="8198" width="9.5546875" style="1" customWidth="1"/>
    <col min="8199" max="8199" width="14.5546875" style="1" customWidth="1"/>
    <col min="8200" max="8448" width="11" style="1"/>
    <col min="8449" max="8449" width="2.33203125" style="1" customWidth="1"/>
    <col min="8450" max="8450" width="46.109375" style="1" customWidth="1"/>
    <col min="8451" max="8451" width="16.6640625" style="1" customWidth="1"/>
    <col min="8452" max="8452" width="12.88671875" style="1" customWidth="1"/>
    <col min="8453" max="8453" width="13.33203125" style="1" customWidth="1"/>
    <col min="8454" max="8454" width="9.5546875" style="1" customWidth="1"/>
    <col min="8455" max="8455" width="14.5546875" style="1" customWidth="1"/>
    <col min="8456" max="8704" width="11" style="1"/>
    <col min="8705" max="8705" width="2.33203125" style="1" customWidth="1"/>
    <col min="8706" max="8706" width="46.109375" style="1" customWidth="1"/>
    <col min="8707" max="8707" width="16.6640625" style="1" customWidth="1"/>
    <col min="8708" max="8708" width="12.88671875" style="1" customWidth="1"/>
    <col min="8709" max="8709" width="13.33203125" style="1" customWidth="1"/>
    <col min="8710" max="8710" width="9.5546875" style="1" customWidth="1"/>
    <col min="8711" max="8711" width="14.5546875" style="1" customWidth="1"/>
    <col min="8712" max="8960" width="11" style="1"/>
    <col min="8961" max="8961" width="2.33203125" style="1" customWidth="1"/>
    <col min="8962" max="8962" width="46.109375" style="1" customWidth="1"/>
    <col min="8963" max="8963" width="16.6640625" style="1" customWidth="1"/>
    <col min="8964" max="8964" width="12.88671875" style="1" customWidth="1"/>
    <col min="8965" max="8965" width="13.33203125" style="1" customWidth="1"/>
    <col min="8966" max="8966" width="9.5546875" style="1" customWidth="1"/>
    <col min="8967" max="8967" width="14.5546875" style="1" customWidth="1"/>
    <col min="8968" max="9216" width="11" style="1"/>
    <col min="9217" max="9217" width="2.33203125" style="1" customWidth="1"/>
    <col min="9218" max="9218" width="46.109375" style="1" customWidth="1"/>
    <col min="9219" max="9219" width="16.6640625" style="1" customWidth="1"/>
    <col min="9220" max="9220" width="12.88671875" style="1" customWidth="1"/>
    <col min="9221" max="9221" width="13.33203125" style="1" customWidth="1"/>
    <col min="9222" max="9222" width="9.5546875" style="1" customWidth="1"/>
    <col min="9223" max="9223" width="14.5546875" style="1" customWidth="1"/>
    <col min="9224" max="9472" width="11" style="1"/>
    <col min="9473" max="9473" width="2.33203125" style="1" customWidth="1"/>
    <col min="9474" max="9474" width="46.109375" style="1" customWidth="1"/>
    <col min="9475" max="9475" width="16.6640625" style="1" customWidth="1"/>
    <col min="9476" max="9476" width="12.88671875" style="1" customWidth="1"/>
    <col min="9477" max="9477" width="13.33203125" style="1" customWidth="1"/>
    <col min="9478" max="9478" width="9.5546875" style="1" customWidth="1"/>
    <col min="9479" max="9479" width="14.5546875" style="1" customWidth="1"/>
    <col min="9480" max="9728" width="11" style="1"/>
    <col min="9729" max="9729" width="2.33203125" style="1" customWidth="1"/>
    <col min="9730" max="9730" width="46.109375" style="1" customWidth="1"/>
    <col min="9731" max="9731" width="16.6640625" style="1" customWidth="1"/>
    <col min="9732" max="9732" width="12.88671875" style="1" customWidth="1"/>
    <col min="9733" max="9733" width="13.33203125" style="1" customWidth="1"/>
    <col min="9734" max="9734" width="9.5546875" style="1" customWidth="1"/>
    <col min="9735" max="9735" width="14.5546875" style="1" customWidth="1"/>
    <col min="9736" max="9984" width="11" style="1"/>
    <col min="9985" max="9985" width="2.33203125" style="1" customWidth="1"/>
    <col min="9986" max="9986" width="46.109375" style="1" customWidth="1"/>
    <col min="9987" max="9987" width="16.6640625" style="1" customWidth="1"/>
    <col min="9988" max="9988" width="12.88671875" style="1" customWidth="1"/>
    <col min="9989" max="9989" width="13.33203125" style="1" customWidth="1"/>
    <col min="9990" max="9990" width="9.5546875" style="1" customWidth="1"/>
    <col min="9991" max="9991" width="14.5546875" style="1" customWidth="1"/>
    <col min="9992" max="10240" width="11" style="1"/>
    <col min="10241" max="10241" width="2.33203125" style="1" customWidth="1"/>
    <col min="10242" max="10242" width="46.109375" style="1" customWidth="1"/>
    <col min="10243" max="10243" width="16.6640625" style="1" customWidth="1"/>
    <col min="10244" max="10244" width="12.88671875" style="1" customWidth="1"/>
    <col min="10245" max="10245" width="13.33203125" style="1" customWidth="1"/>
    <col min="10246" max="10246" width="9.5546875" style="1" customWidth="1"/>
    <col min="10247" max="10247" width="14.5546875" style="1" customWidth="1"/>
    <col min="10248" max="10496" width="11" style="1"/>
    <col min="10497" max="10497" width="2.33203125" style="1" customWidth="1"/>
    <col min="10498" max="10498" width="46.109375" style="1" customWidth="1"/>
    <col min="10499" max="10499" width="16.6640625" style="1" customWidth="1"/>
    <col min="10500" max="10500" width="12.88671875" style="1" customWidth="1"/>
    <col min="10501" max="10501" width="13.33203125" style="1" customWidth="1"/>
    <col min="10502" max="10502" width="9.5546875" style="1" customWidth="1"/>
    <col min="10503" max="10503" width="14.5546875" style="1" customWidth="1"/>
    <col min="10504" max="10752" width="11" style="1"/>
    <col min="10753" max="10753" width="2.33203125" style="1" customWidth="1"/>
    <col min="10754" max="10754" width="46.109375" style="1" customWidth="1"/>
    <col min="10755" max="10755" width="16.6640625" style="1" customWidth="1"/>
    <col min="10756" max="10756" width="12.88671875" style="1" customWidth="1"/>
    <col min="10757" max="10757" width="13.33203125" style="1" customWidth="1"/>
    <col min="10758" max="10758" width="9.5546875" style="1" customWidth="1"/>
    <col min="10759" max="10759" width="14.5546875" style="1" customWidth="1"/>
    <col min="10760" max="11008" width="11" style="1"/>
    <col min="11009" max="11009" width="2.33203125" style="1" customWidth="1"/>
    <col min="11010" max="11010" width="46.109375" style="1" customWidth="1"/>
    <col min="11011" max="11011" width="16.6640625" style="1" customWidth="1"/>
    <col min="11012" max="11012" width="12.88671875" style="1" customWidth="1"/>
    <col min="11013" max="11013" width="13.33203125" style="1" customWidth="1"/>
    <col min="11014" max="11014" width="9.5546875" style="1" customWidth="1"/>
    <col min="11015" max="11015" width="14.5546875" style="1" customWidth="1"/>
    <col min="11016" max="11264" width="11" style="1"/>
    <col min="11265" max="11265" width="2.33203125" style="1" customWidth="1"/>
    <col min="11266" max="11266" width="46.109375" style="1" customWidth="1"/>
    <col min="11267" max="11267" width="16.6640625" style="1" customWidth="1"/>
    <col min="11268" max="11268" width="12.88671875" style="1" customWidth="1"/>
    <col min="11269" max="11269" width="13.33203125" style="1" customWidth="1"/>
    <col min="11270" max="11270" width="9.5546875" style="1" customWidth="1"/>
    <col min="11271" max="11271" width="14.5546875" style="1" customWidth="1"/>
    <col min="11272" max="11520" width="11" style="1"/>
    <col min="11521" max="11521" width="2.33203125" style="1" customWidth="1"/>
    <col min="11522" max="11522" width="46.109375" style="1" customWidth="1"/>
    <col min="11523" max="11523" width="16.6640625" style="1" customWidth="1"/>
    <col min="11524" max="11524" width="12.88671875" style="1" customWidth="1"/>
    <col min="11525" max="11525" width="13.33203125" style="1" customWidth="1"/>
    <col min="11526" max="11526" width="9.5546875" style="1" customWidth="1"/>
    <col min="11527" max="11527" width="14.5546875" style="1" customWidth="1"/>
    <col min="11528" max="11776" width="11" style="1"/>
    <col min="11777" max="11777" width="2.33203125" style="1" customWidth="1"/>
    <col min="11778" max="11778" width="46.109375" style="1" customWidth="1"/>
    <col min="11779" max="11779" width="16.6640625" style="1" customWidth="1"/>
    <col min="11780" max="11780" width="12.88671875" style="1" customWidth="1"/>
    <col min="11781" max="11781" width="13.33203125" style="1" customWidth="1"/>
    <col min="11782" max="11782" width="9.5546875" style="1" customWidth="1"/>
    <col min="11783" max="11783" width="14.5546875" style="1" customWidth="1"/>
    <col min="11784" max="12032" width="11" style="1"/>
    <col min="12033" max="12033" width="2.33203125" style="1" customWidth="1"/>
    <col min="12034" max="12034" width="46.109375" style="1" customWidth="1"/>
    <col min="12035" max="12035" width="16.6640625" style="1" customWidth="1"/>
    <col min="12036" max="12036" width="12.88671875" style="1" customWidth="1"/>
    <col min="12037" max="12037" width="13.33203125" style="1" customWidth="1"/>
    <col min="12038" max="12038" width="9.5546875" style="1" customWidth="1"/>
    <col min="12039" max="12039" width="14.5546875" style="1" customWidth="1"/>
    <col min="12040" max="12288" width="11" style="1"/>
    <col min="12289" max="12289" width="2.33203125" style="1" customWidth="1"/>
    <col min="12290" max="12290" width="46.109375" style="1" customWidth="1"/>
    <col min="12291" max="12291" width="16.6640625" style="1" customWidth="1"/>
    <col min="12292" max="12292" width="12.88671875" style="1" customWidth="1"/>
    <col min="12293" max="12293" width="13.33203125" style="1" customWidth="1"/>
    <col min="12294" max="12294" width="9.5546875" style="1" customWidth="1"/>
    <col min="12295" max="12295" width="14.5546875" style="1" customWidth="1"/>
    <col min="12296" max="12544" width="11" style="1"/>
    <col min="12545" max="12545" width="2.33203125" style="1" customWidth="1"/>
    <col min="12546" max="12546" width="46.109375" style="1" customWidth="1"/>
    <col min="12547" max="12547" width="16.6640625" style="1" customWidth="1"/>
    <col min="12548" max="12548" width="12.88671875" style="1" customWidth="1"/>
    <col min="12549" max="12549" width="13.33203125" style="1" customWidth="1"/>
    <col min="12550" max="12550" width="9.5546875" style="1" customWidth="1"/>
    <col min="12551" max="12551" width="14.5546875" style="1" customWidth="1"/>
    <col min="12552" max="12800" width="11" style="1"/>
    <col min="12801" max="12801" width="2.33203125" style="1" customWidth="1"/>
    <col min="12802" max="12802" width="46.109375" style="1" customWidth="1"/>
    <col min="12803" max="12803" width="16.6640625" style="1" customWidth="1"/>
    <col min="12804" max="12804" width="12.88671875" style="1" customWidth="1"/>
    <col min="12805" max="12805" width="13.33203125" style="1" customWidth="1"/>
    <col min="12806" max="12806" width="9.5546875" style="1" customWidth="1"/>
    <col min="12807" max="12807" width="14.5546875" style="1" customWidth="1"/>
    <col min="12808" max="13056" width="11" style="1"/>
    <col min="13057" max="13057" width="2.33203125" style="1" customWidth="1"/>
    <col min="13058" max="13058" width="46.109375" style="1" customWidth="1"/>
    <col min="13059" max="13059" width="16.6640625" style="1" customWidth="1"/>
    <col min="13060" max="13060" width="12.88671875" style="1" customWidth="1"/>
    <col min="13061" max="13061" width="13.33203125" style="1" customWidth="1"/>
    <col min="13062" max="13062" width="9.5546875" style="1" customWidth="1"/>
    <col min="13063" max="13063" width="14.5546875" style="1" customWidth="1"/>
    <col min="13064" max="13312" width="11" style="1"/>
    <col min="13313" max="13313" width="2.33203125" style="1" customWidth="1"/>
    <col min="13314" max="13314" width="46.109375" style="1" customWidth="1"/>
    <col min="13315" max="13315" width="16.6640625" style="1" customWidth="1"/>
    <col min="13316" max="13316" width="12.88671875" style="1" customWidth="1"/>
    <col min="13317" max="13317" width="13.33203125" style="1" customWidth="1"/>
    <col min="13318" max="13318" width="9.5546875" style="1" customWidth="1"/>
    <col min="13319" max="13319" width="14.5546875" style="1" customWidth="1"/>
    <col min="13320" max="13568" width="11" style="1"/>
    <col min="13569" max="13569" width="2.33203125" style="1" customWidth="1"/>
    <col min="13570" max="13570" width="46.109375" style="1" customWidth="1"/>
    <col min="13571" max="13571" width="16.6640625" style="1" customWidth="1"/>
    <col min="13572" max="13572" width="12.88671875" style="1" customWidth="1"/>
    <col min="13573" max="13573" width="13.33203125" style="1" customWidth="1"/>
    <col min="13574" max="13574" width="9.5546875" style="1" customWidth="1"/>
    <col min="13575" max="13575" width="14.5546875" style="1" customWidth="1"/>
    <col min="13576" max="13824" width="11" style="1"/>
    <col min="13825" max="13825" width="2.33203125" style="1" customWidth="1"/>
    <col min="13826" max="13826" width="46.109375" style="1" customWidth="1"/>
    <col min="13827" max="13827" width="16.6640625" style="1" customWidth="1"/>
    <col min="13828" max="13828" width="12.88671875" style="1" customWidth="1"/>
    <col min="13829" max="13829" width="13.33203125" style="1" customWidth="1"/>
    <col min="13830" max="13830" width="9.5546875" style="1" customWidth="1"/>
    <col min="13831" max="13831" width="14.5546875" style="1" customWidth="1"/>
    <col min="13832" max="14080" width="11" style="1"/>
    <col min="14081" max="14081" width="2.33203125" style="1" customWidth="1"/>
    <col min="14082" max="14082" width="46.109375" style="1" customWidth="1"/>
    <col min="14083" max="14083" width="16.6640625" style="1" customWidth="1"/>
    <col min="14084" max="14084" width="12.88671875" style="1" customWidth="1"/>
    <col min="14085" max="14085" width="13.33203125" style="1" customWidth="1"/>
    <col min="14086" max="14086" width="9.5546875" style="1" customWidth="1"/>
    <col min="14087" max="14087" width="14.5546875" style="1" customWidth="1"/>
    <col min="14088" max="14336" width="11" style="1"/>
    <col min="14337" max="14337" width="2.33203125" style="1" customWidth="1"/>
    <col min="14338" max="14338" width="46.109375" style="1" customWidth="1"/>
    <col min="14339" max="14339" width="16.6640625" style="1" customWidth="1"/>
    <col min="14340" max="14340" width="12.88671875" style="1" customWidth="1"/>
    <col min="14341" max="14341" width="13.33203125" style="1" customWidth="1"/>
    <col min="14342" max="14342" width="9.5546875" style="1" customWidth="1"/>
    <col min="14343" max="14343" width="14.5546875" style="1" customWidth="1"/>
    <col min="14344" max="14592" width="11" style="1"/>
    <col min="14593" max="14593" width="2.33203125" style="1" customWidth="1"/>
    <col min="14594" max="14594" width="46.109375" style="1" customWidth="1"/>
    <col min="14595" max="14595" width="16.6640625" style="1" customWidth="1"/>
    <col min="14596" max="14596" width="12.88671875" style="1" customWidth="1"/>
    <col min="14597" max="14597" width="13.33203125" style="1" customWidth="1"/>
    <col min="14598" max="14598" width="9.5546875" style="1" customWidth="1"/>
    <col min="14599" max="14599" width="14.5546875" style="1" customWidth="1"/>
    <col min="14600" max="14848" width="11" style="1"/>
    <col min="14849" max="14849" width="2.33203125" style="1" customWidth="1"/>
    <col min="14850" max="14850" width="46.109375" style="1" customWidth="1"/>
    <col min="14851" max="14851" width="16.6640625" style="1" customWidth="1"/>
    <col min="14852" max="14852" width="12.88671875" style="1" customWidth="1"/>
    <col min="14853" max="14853" width="13.33203125" style="1" customWidth="1"/>
    <col min="14854" max="14854" width="9.5546875" style="1" customWidth="1"/>
    <col min="14855" max="14855" width="14.5546875" style="1" customWidth="1"/>
    <col min="14856" max="15104" width="11" style="1"/>
    <col min="15105" max="15105" width="2.33203125" style="1" customWidth="1"/>
    <col min="15106" max="15106" width="46.109375" style="1" customWidth="1"/>
    <col min="15107" max="15107" width="16.6640625" style="1" customWidth="1"/>
    <col min="15108" max="15108" width="12.88671875" style="1" customWidth="1"/>
    <col min="15109" max="15109" width="13.33203125" style="1" customWidth="1"/>
    <col min="15110" max="15110" width="9.5546875" style="1" customWidth="1"/>
    <col min="15111" max="15111" width="14.5546875" style="1" customWidth="1"/>
    <col min="15112" max="15360" width="11" style="1"/>
    <col min="15361" max="15361" width="2.33203125" style="1" customWidth="1"/>
    <col min="15362" max="15362" width="46.109375" style="1" customWidth="1"/>
    <col min="15363" max="15363" width="16.6640625" style="1" customWidth="1"/>
    <col min="15364" max="15364" width="12.88671875" style="1" customWidth="1"/>
    <col min="15365" max="15365" width="13.33203125" style="1" customWidth="1"/>
    <col min="15366" max="15366" width="9.5546875" style="1" customWidth="1"/>
    <col min="15367" max="15367" width="14.5546875" style="1" customWidth="1"/>
    <col min="15368" max="15616" width="11" style="1"/>
    <col min="15617" max="15617" width="2.33203125" style="1" customWidth="1"/>
    <col min="15618" max="15618" width="46.109375" style="1" customWidth="1"/>
    <col min="15619" max="15619" width="16.6640625" style="1" customWidth="1"/>
    <col min="15620" max="15620" width="12.88671875" style="1" customWidth="1"/>
    <col min="15621" max="15621" width="13.33203125" style="1" customWidth="1"/>
    <col min="15622" max="15622" width="9.5546875" style="1" customWidth="1"/>
    <col min="15623" max="15623" width="14.5546875" style="1" customWidth="1"/>
    <col min="15624" max="15872" width="11" style="1"/>
    <col min="15873" max="15873" width="2.33203125" style="1" customWidth="1"/>
    <col min="15874" max="15874" width="46.109375" style="1" customWidth="1"/>
    <col min="15875" max="15875" width="16.6640625" style="1" customWidth="1"/>
    <col min="15876" max="15876" width="12.88671875" style="1" customWidth="1"/>
    <col min="15877" max="15877" width="13.33203125" style="1" customWidth="1"/>
    <col min="15878" max="15878" width="9.5546875" style="1" customWidth="1"/>
    <col min="15879" max="15879" width="14.5546875" style="1" customWidth="1"/>
    <col min="15880" max="16128" width="11" style="1"/>
    <col min="16129" max="16129" width="2.33203125" style="1" customWidth="1"/>
    <col min="16130" max="16130" width="46.109375" style="1" customWidth="1"/>
    <col min="16131" max="16131" width="16.6640625" style="1" customWidth="1"/>
    <col min="16132" max="16132" width="12.88671875" style="1" customWidth="1"/>
    <col min="16133" max="16133" width="13.33203125" style="1" customWidth="1"/>
    <col min="16134" max="16134" width="9.5546875" style="1" customWidth="1"/>
    <col min="16135" max="16135" width="14.5546875" style="1" customWidth="1"/>
    <col min="16136" max="16384" width="11" style="1"/>
  </cols>
  <sheetData>
    <row r="1" spans="2:7" x14ac:dyDescent="0.3">
      <c r="B1" s="325" t="s">
        <v>0</v>
      </c>
      <c r="C1" s="326"/>
      <c r="D1" s="326"/>
      <c r="E1" s="326"/>
      <c r="F1" s="326"/>
      <c r="G1" s="327"/>
    </row>
    <row r="2" spans="2:7" ht="14.4" thickBot="1" x14ac:dyDescent="0.35">
      <c r="B2" s="328" t="s">
        <v>517</v>
      </c>
      <c r="C2" s="329"/>
      <c r="D2" s="329"/>
      <c r="E2" s="329"/>
      <c r="F2" s="329"/>
      <c r="G2" s="330"/>
    </row>
    <row r="3" spans="2:7" ht="42" thickBot="1" x14ac:dyDescent="0.35">
      <c r="B3" s="173"/>
      <c r="C3" s="174" t="s">
        <v>518</v>
      </c>
      <c r="D3" s="175" t="s">
        <v>519</v>
      </c>
      <c r="E3" s="174" t="s">
        <v>520</v>
      </c>
      <c r="F3" s="174" t="s">
        <v>521</v>
      </c>
      <c r="G3" s="174" t="s">
        <v>522</v>
      </c>
    </row>
    <row r="4" spans="2:7" x14ac:dyDescent="0.3">
      <c r="B4" s="176" t="s">
        <v>523</v>
      </c>
      <c r="C4" s="177"/>
      <c r="D4" s="178"/>
      <c r="E4" s="178"/>
      <c r="F4" s="178"/>
      <c r="G4" s="178"/>
    </row>
    <row r="5" spans="2:7" ht="27.6" x14ac:dyDescent="0.3">
      <c r="B5" s="179" t="s">
        <v>524</v>
      </c>
      <c r="C5" s="177"/>
      <c r="D5" s="178"/>
      <c r="E5" s="178"/>
      <c r="F5" s="178"/>
      <c r="G5" s="178"/>
    </row>
    <row r="6" spans="2:7" x14ac:dyDescent="0.3">
      <c r="B6" s="180" t="s">
        <v>525</v>
      </c>
      <c r="C6" s="177"/>
      <c r="D6" s="178"/>
      <c r="E6" s="178"/>
      <c r="F6" s="178"/>
      <c r="G6" s="178"/>
    </row>
    <row r="7" spans="2:7" x14ac:dyDescent="0.3">
      <c r="B7" s="176"/>
      <c r="C7" s="181"/>
      <c r="D7" s="182"/>
      <c r="E7" s="182"/>
      <c r="F7" s="182"/>
      <c r="G7" s="182"/>
    </row>
    <row r="8" spans="2:7" x14ac:dyDescent="0.3">
      <c r="B8" s="176" t="s">
        <v>526</v>
      </c>
      <c r="C8" s="181"/>
      <c r="D8" s="182"/>
      <c r="E8" s="182"/>
      <c r="F8" s="182"/>
      <c r="G8" s="182"/>
    </row>
    <row r="9" spans="2:7" x14ac:dyDescent="0.3">
      <c r="B9" s="180" t="s">
        <v>527</v>
      </c>
      <c r="C9" s="181"/>
      <c r="D9" s="182"/>
      <c r="E9" s="182"/>
      <c r="F9" s="182"/>
      <c r="G9" s="182"/>
    </row>
    <row r="10" spans="2:7" x14ac:dyDescent="0.3">
      <c r="B10" s="183" t="s">
        <v>528</v>
      </c>
      <c r="C10" s="181"/>
      <c r="D10" s="182"/>
      <c r="E10" s="182"/>
      <c r="F10" s="182"/>
      <c r="G10" s="182"/>
    </row>
    <row r="11" spans="2:7" x14ac:dyDescent="0.3">
      <c r="B11" s="183" t="s">
        <v>529</v>
      </c>
      <c r="C11" s="181"/>
      <c r="D11" s="182"/>
      <c r="E11" s="182"/>
      <c r="F11" s="182"/>
      <c r="G11" s="182"/>
    </row>
    <row r="12" spans="2:7" x14ac:dyDescent="0.3">
      <c r="B12" s="183" t="s">
        <v>530</v>
      </c>
      <c r="C12" s="181"/>
      <c r="D12" s="182"/>
      <c r="E12" s="182"/>
      <c r="F12" s="182"/>
      <c r="G12" s="182"/>
    </row>
    <row r="13" spans="2:7" x14ac:dyDescent="0.3">
      <c r="B13" s="180" t="s">
        <v>531</v>
      </c>
      <c r="C13" s="181"/>
      <c r="D13" s="182"/>
      <c r="E13" s="182"/>
      <c r="F13" s="182"/>
      <c r="G13" s="182"/>
    </row>
    <row r="14" spans="2:7" x14ac:dyDescent="0.3">
      <c r="B14" s="183" t="s">
        <v>528</v>
      </c>
      <c r="C14" s="181"/>
      <c r="D14" s="182"/>
      <c r="E14" s="182"/>
      <c r="F14" s="182"/>
      <c r="G14" s="182"/>
    </row>
    <row r="15" spans="2:7" x14ac:dyDescent="0.3">
      <c r="B15" s="183" t="s">
        <v>529</v>
      </c>
      <c r="C15" s="181"/>
      <c r="D15" s="182"/>
      <c r="E15" s="182"/>
      <c r="F15" s="182"/>
      <c r="G15" s="182"/>
    </row>
    <row r="16" spans="2:7" x14ac:dyDescent="0.3">
      <c r="B16" s="183" t="s">
        <v>530</v>
      </c>
      <c r="C16" s="181"/>
      <c r="D16" s="182"/>
      <c r="E16" s="182"/>
      <c r="F16" s="182"/>
      <c r="G16" s="182"/>
    </row>
    <row r="17" spans="2:7" x14ac:dyDescent="0.3">
      <c r="B17" s="180" t="s">
        <v>532</v>
      </c>
      <c r="C17" s="181"/>
      <c r="D17" s="182"/>
      <c r="E17" s="182"/>
      <c r="F17" s="182"/>
      <c r="G17" s="182"/>
    </row>
    <row r="18" spans="2:7" x14ac:dyDescent="0.3">
      <c r="B18" s="180" t="s">
        <v>533</v>
      </c>
      <c r="C18" s="181"/>
      <c r="D18" s="182"/>
      <c r="E18" s="182"/>
      <c r="F18" s="182"/>
      <c r="G18" s="182"/>
    </row>
    <row r="19" spans="2:7" x14ac:dyDescent="0.3">
      <c r="B19" s="180" t="s">
        <v>534</v>
      </c>
      <c r="C19" s="181"/>
      <c r="D19" s="182"/>
      <c r="E19" s="182"/>
      <c r="F19" s="182"/>
      <c r="G19" s="182"/>
    </row>
    <row r="20" spans="2:7" x14ac:dyDescent="0.3">
      <c r="B20" s="180" t="s">
        <v>535</v>
      </c>
      <c r="C20" s="181"/>
      <c r="D20" s="182"/>
      <c r="E20" s="182"/>
      <c r="F20" s="182"/>
      <c r="G20" s="182"/>
    </row>
    <row r="21" spans="2:7" x14ac:dyDescent="0.3">
      <c r="B21" s="180" t="s">
        <v>536</v>
      </c>
      <c r="C21" s="181"/>
      <c r="D21" s="182"/>
      <c r="E21" s="182"/>
      <c r="F21" s="182"/>
      <c r="G21" s="182"/>
    </row>
    <row r="22" spans="2:7" x14ac:dyDescent="0.3">
      <c r="B22" s="180" t="s">
        <v>537</v>
      </c>
      <c r="C22" s="181"/>
      <c r="D22" s="182"/>
      <c r="E22" s="182"/>
      <c r="F22" s="182"/>
      <c r="G22" s="182"/>
    </row>
    <row r="23" spans="2:7" x14ac:dyDescent="0.3">
      <c r="B23" s="180" t="s">
        <v>538</v>
      </c>
      <c r="C23" s="181"/>
      <c r="D23" s="182"/>
      <c r="E23" s="182"/>
      <c r="F23" s="182"/>
      <c r="G23" s="182"/>
    </row>
    <row r="24" spans="2:7" x14ac:dyDescent="0.3">
      <c r="B24" s="180" t="s">
        <v>539</v>
      </c>
      <c r="C24" s="181"/>
      <c r="D24" s="182"/>
      <c r="E24" s="182"/>
      <c r="F24" s="182"/>
      <c r="G24" s="182"/>
    </row>
    <row r="25" spans="2:7" x14ac:dyDescent="0.3">
      <c r="B25" s="180"/>
      <c r="C25" s="181"/>
      <c r="D25" s="182"/>
      <c r="E25" s="182"/>
      <c r="F25" s="182"/>
      <c r="G25" s="182"/>
    </row>
    <row r="26" spans="2:7" x14ac:dyDescent="0.3">
      <c r="B26" s="184" t="s">
        <v>540</v>
      </c>
      <c r="C26" s="181"/>
      <c r="D26" s="182"/>
      <c r="E26" s="182"/>
      <c r="F26" s="182"/>
      <c r="G26" s="182"/>
    </row>
    <row r="27" spans="2:7" x14ac:dyDescent="0.3">
      <c r="B27" s="180" t="s">
        <v>541</v>
      </c>
      <c r="C27" s="181"/>
      <c r="D27" s="182"/>
      <c r="E27" s="182"/>
      <c r="F27" s="182"/>
      <c r="G27" s="182"/>
    </row>
    <row r="28" spans="2:7" x14ac:dyDescent="0.3">
      <c r="B28" s="180"/>
      <c r="C28" s="181"/>
      <c r="D28" s="182"/>
      <c r="E28" s="182"/>
      <c r="F28" s="182"/>
      <c r="G28" s="182"/>
    </row>
    <row r="29" spans="2:7" x14ac:dyDescent="0.3">
      <c r="B29" s="184" t="s">
        <v>542</v>
      </c>
      <c r="C29" s="181"/>
      <c r="D29" s="182"/>
      <c r="E29" s="182"/>
      <c r="F29" s="182"/>
      <c r="G29" s="182"/>
    </row>
    <row r="30" spans="2:7" x14ac:dyDescent="0.3">
      <c r="B30" s="180" t="s">
        <v>527</v>
      </c>
      <c r="C30" s="181"/>
      <c r="D30" s="182"/>
      <c r="E30" s="182"/>
      <c r="F30" s="182"/>
      <c r="G30" s="182"/>
    </row>
    <row r="31" spans="2:7" x14ac:dyDescent="0.3">
      <c r="B31" s="180" t="s">
        <v>531</v>
      </c>
      <c r="C31" s="181"/>
      <c r="D31" s="182"/>
      <c r="E31" s="182"/>
      <c r="F31" s="182"/>
      <c r="G31" s="182"/>
    </row>
    <row r="32" spans="2:7" x14ac:dyDescent="0.3">
      <c r="B32" s="180" t="s">
        <v>543</v>
      </c>
      <c r="C32" s="181"/>
      <c r="D32" s="182"/>
      <c r="E32" s="182"/>
      <c r="F32" s="182"/>
      <c r="G32" s="182"/>
    </row>
    <row r="33" spans="2:7" x14ac:dyDescent="0.3">
      <c r="B33" s="180"/>
      <c r="C33" s="181"/>
      <c r="D33" s="182"/>
      <c r="E33" s="182"/>
      <c r="F33" s="182"/>
      <c r="G33" s="182"/>
    </row>
    <row r="34" spans="2:7" x14ac:dyDescent="0.3">
      <c r="B34" s="184" t="s">
        <v>544</v>
      </c>
      <c r="C34" s="181"/>
      <c r="D34" s="182"/>
      <c r="E34" s="182"/>
      <c r="F34" s="182"/>
      <c r="G34" s="182"/>
    </row>
    <row r="35" spans="2:7" x14ac:dyDescent="0.3">
      <c r="B35" s="180" t="s">
        <v>545</v>
      </c>
      <c r="C35" s="181"/>
      <c r="D35" s="182"/>
      <c r="E35" s="182"/>
      <c r="F35" s="182"/>
      <c r="G35" s="182"/>
    </row>
    <row r="36" spans="2:7" x14ac:dyDescent="0.3">
      <c r="B36" s="180" t="s">
        <v>546</v>
      </c>
      <c r="C36" s="181"/>
      <c r="D36" s="182"/>
      <c r="E36" s="182"/>
      <c r="F36" s="182"/>
      <c r="G36" s="182"/>
    </row>
    <row r="37" spans="2:7" x14ac:dyDescent="0.3">
      <c r="B37" s="180" t="s">
        <v>547</v>
      </c>
      <c r="C37" s="181"/>
      <c r="D37" s="182"/>
      <c r="E37" s="182"/>
      <c r="F37" s="182"/>
      <c r="G37" s="182"/>
    </row>
    <row r="38" spans="2:7" x14ac:dyDescent="0.3">
      <c r="B38" s="185"/>
      <c r="C38" s="181"/>
      <c r="D38" s="182"/>
      <c r="E38" s="182"/>
      <c r="F38" s="182"/>
      <c r="G38" s="182"/>
    </row>
    <row r="39" spans="2:7" x14ac:dyDescent="0.3">
      <c r="B39" s="176" t="s">
        <v>548</v>
      </c>
      <c r="C39" s="181"/>
      <c r="D39" s="182"/>
      <c r="E39" s="182"/>
      <c r="F39" s="182"/>
      <c r="G39" s="182"/>
    </row>
    <row r="40" spans="2:7" x14ac:dyDescent="0.3">
      <c r="B40" s="185"/>
      <c r="C40" s="181"/>
      <c r="D40" s="182"/>
      <c r="E40" s="182"/>
      <c r="F40" s="182"/>
      <c r="G40" s="182"/>
    </row>
    <row r="41" spans="2:7" x14ac:dyDescent="0.3">
      <c r="B41" s="176" t="s">
        <v>549</v>
      </c>
      <c r="C41" s="181"/>
      <c r="D41" s="182"/>
      <c r="E41" s="182"/>
      <c r="F41" s="182"/>
      <c r="G41" s="182"/>
    </row>
    <row r="42" spans="2:7" x14ac:dyDescent="0.3">
      <c r="B42" s="180" t="s">
        <v>550</v>
      </c>
      <c r="C42" s="181"/>
      <c r="D42" s="182"/>
      <c r="E42" s="182"/>
      <c r="F42" s="182"/>
      <c r="G42" s="182"/>
    </row>
    <row r="43" spans="2:7" x14ac:dyDescent="0.3">
      <c r="B43" s="180" t="s">
        <v>551</v>
      </c>
      <c r="C43" s="181"/>
      <c r="D43" s="182"/>
      <c r="E43" s="182"/>
      <c r="F43" s="182"/>
      <c r="G43" s="182"/>
    </row>
    <row r="44" spans="2:7" x14ac:dyDescent="0.3">
      <c r="B44" s="180" t="s">
        <v>552</v>
      </c>
      <c r="C44" s="181"/>
      <c r="D44" s="182"/>
      <c r="E44" s="182"/>
      <c r="F44" s="182"/>
      <c r="G44" s="182"/>
    </row>
    <row r="45" spans="2:7" x14ac:dyDescent="0.3">
      <c r="B45" s="185"/>
      <c r="C45" s="181"/>
      <c r="D45" s="182"/>
      <c r="E45" s="182"/>
      <c r="F45" s="182"/>
      <c r="G45" s="182"/>
    </row>
    <row r="46" spans="2:7" ht="27.6" x14ac:dyDescent="0.3">
      <c r="B46" s="186" t="s">
        <v>553</v>
      </c>
      <c r="C46" s="181"/>
      <c r="D46" s="182"/>
      <c r="E46" s="182"/>
      <c r="F46" s="182"/>
      <c r="G46" s="182"/>
    </row>
    <row r="47" spans="2:7" x14ac:dyDescent="0.3">
      <c r="B47" s="180" t="s">
        <v>551</v>
      </c>
      <c r="C47" s="181"/>
      <c r="D47" s="182"/>
      <c r="E47" s="182"/>
      <c r="F47" s="182"/>
      <c r="G47" s="182"/>
    </row>
    <row r="48" spans="2:7" x14ac:dyDescent="0.3">
      <c r="B48" s="180" t="s">
        <v>552</v>
      </c>
      <c r="C48" s="181"/>
      <c r="D48" s="182"/>
      <c r="E48" s="182"/>
      <c r="F48" s="182"/>
      <c r="G48" s="182"/>
    </row>
    <row r="49" spans="2:7" x14ac:dyDescent="0.3">
      <c r="B49" s="185"/>
      <c r="C49" s="181"/>
      <c r="D49" s="182"/>
      <c r="E49" s="182"/>
      <c r="F49" s="182"/>
      <c r="G49" s="182"/>
    </row>
    <row r="50" spans="2:7" x14ac:dyDescent="0.3">
      <c r="B50" s="176" t="s">
        <v>554</v>
      </c>
      <c r="C50" s="181"/>
      <c r="D50" s="182"/>
      <c r="E50" s="182"/>
      <c r="F50" s="182"/>
      <c r="G50" s="182"/>
    </row>
    <row r="51" spans="2:7" x14ac:dyDescent="0.3">
      <c r="B51" s="180" t="s">
        <v>551</v>
      </c>
      <c r="C51" s="181"/>
      <c r="D51" s="182"/>
      <c r="E51" s="182"/>
      <c r="F51" s="182"/>
      <c r="G51" s="182"/>
    </row>
    <row r="52" spans="2:7" x14ac:dyDescent="0.3">
      <c r="B52" s="180" t="s">
        <v>552</v>
      </c>
      <c r="C52" s="181"/>
      <c r="D52" s="182"/>
      <c r="E52" s="182"/>
      <c r="F52" s="182"/>
      <c r="G52" s="182"/>
    </row>
    <row r="53" spans="2:7" x14ac:dyDescent="0.3">
      <c r="B53" s="180" t="s">
        <v>555</v>
      </c>
      <c r="C53" s="181"/>
      <c r="D53" s="182"/>
      <c r="E53" s="182"/>
      <c r="F53" s="182"/>
      <c r="G53" s="182"/>
    </row>
    <row r="54" spans="2:7" x14ac:dyDescent="0.3">
      <c r="B54" s="185"/>
      <c r="C54" s="181"/>
      <c r="D54" s="182"/>
      <c r="E54" s="182"/>
      <c r="F54" s="182"/>
      <c r="G54" s="182"/>
    </row>
    <row r="55" spans="2:7" x14ac:dyDescent="0.3">
      <c r="B55" s="176" t="s">
        <v>556</v>
      </c>
      <c r="C55" s="181"/>
      <c r="D55" s="182"/>
      <c r="E55" s="182"/>
      <c r="F55" s="182"/>
      <c r="G55" s="182"/>
    </row>
    <row r="56" spans="2:7" x14ac:dyDescent="0.3">
      <c r="B56" s="180" t="s">
        <v>551</v>
      </c>
      <c r="C56" s="181"/>
      <c r="D56" s="182"/>
      <c r="E56" s="182"/>
      <c r="F56" s="182"/>
      <c r="G56" s="182"/>
    </row>
    <row r="57" spans="2:7" x14ac:dyDescent="0.3">
      <c r="B57" s="180" t="s">
        <v>552</v>
      </c>
      <c r="C57" s="181"/>
      <c r="D57" s="182"/>
      <c r="E57" s="182"/>
      <c r="F57" s="182"/>
      <c r="G57" s="182"/>
    </row>
    <row r="58" spans="2:7" x14ac:dyDescent="0.3">
      <c r="B58" s="185"/>
      <c r="C58" s="181"/>
      <c r="D58" s="182"/>
      <c r="E58" s="182"/>
      <c r="F58" s="182"/>
      <c r="G58" s="182"/>
    </row>
    <row r="59" spans="2:7" x14ac:dyDescent="0.3">
      <c r="B59" s="176" t="s">
        <v>557</v>
      </c>
      <c r="C59" s="181"/>
      <c r="D59" s="182"/>
      <c r="E59" s="182"/>
      <c r="F59" s="182"/>
      <c r="G59" s="182"/>
    </row>
    <row r="60" spans="2:7" x14ac:dyDescent="0.3">
      <c r="B60" s="180" t="s">
        <v>558</v>
      </c>
      <c r="C60" s="181"/>
      <c r="D60" s="182"/>
      <c r="E60" s="182"/>
      <c r="F60" s="182"/>
      <c r="G60" s="182"/>
    </row>
    <row r="61" spans="2:7" x14ac:dyDescent="0.3">
      <c r="B61" s="180" t="s">
        <v>559</v>
      </c>
      <c r="C61" s="181"/>
      <c r="D61" s="182"/>
      <c r="E61" s="182"/>
      <c r="F61" s="182"/>
      <c r="G61" s="182"/>
    </row>
    <row r="62" spans="2:7" x14ac:dyDescent="0.3">
      <c r="B62" s="185"/>
      <c r="C62" s="181"/>
      <c r="D62" s="182"/>
      <c r="E62" s="182"/>
      <c r="F62" s="182"/>
      <c r="G62" s="182"/>
    </row>
    <row r="63" spans="2:7" x14ac:dyDescent="0.3">
      <c r="B63" s="176" t="s">
        <v>560</v>
      </c>
      <c r="C63" s="181"/>
      <c r="D63" s="182"/>
      <c r="E63" s="182"/>
      <c r="F63" s="182"/>
      <c r="G63" s="182"/>
    </row>
    <row r="64" spans="2:7" x14ac:dyDescent="0.3">
      <c r="B64" s="180" t="s">
        <v>561</v>
      </c>
      <c r="C64" s="181"/>
      <c r="D64" s="182"/>
      <c r="E64" s="182"/>
      <c r="F64" s="182"/>
      <c r="G64" s="182"/>
    </row>
    <row r="65" spans="2:7" x14ac:dyDescent="0.3">
      <c r="B65" s="187" t="s">
        <v>562</v>
      </c>
      <c r="C65" s="181"/>
      <c r="D65" s="181"/>
      <c r="E65" s="181"/>
      <c r="F65" s="181"/>
      <c r="G65" s="181"/>
    </row>
    <row r="66" spans="2:7" ht="14.4" thickBot="1" x14ac:dyDescent="0.35">
      <c r="B66" s="188"/>
      <c r="C66" s="188"/>
      <c r="D66" s="188"/>
      <c r="E66" s="188"/>
      <c r="F66" s="188"/>
      <c r="G66" s="188"/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scale="7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DEBA-AA80-41A5-A36B-8E8F2374AC96}">
  <sheetPr>
    <pageSetUpPr fitToPage="1"/>
  </sheetPr>
  <dimension ref="A1:L77"/>
  <sheetViews>
    <sheetView workbookViewId="0">
      <selection activeCell="A22" sqref="A22"/>
    </sheetView>
  </sheetViews>
  <sheetFormatPr baseColWidth="10" defaultRowHeight="14.4" x14ac:dyDescent="0.3"/>
  <cols>
    <col min="1" max="1" width="5.88671875" customWidth="1"/>
    <col min="2" max="2" width="5.6640625" customWidth="1"/>
    <col min="3" max="3" width="4" customWidth="1"/>
    <col min="4" max="4" width="40" customWidth="1"/>
    <col min="5" max="5" width="2.88671875" customWidth="1"/>
    <col min="6" max="6" width="24.5546875" customWidth="1"/>
    <col min="7" max="7" width="1.88671875" customWidth="1"/>
    <col min="8" max="8" width="22.88671875" customWidth="1"/>
    <col min="9" max="9" width="19.5546875" customWidth="1"/>
    <col min="10" max="10" width="16.33203125" customWidth="1"/>
    <col min="11" max="11" width="18.109375" customWidth="1"/>
    <col min="12" max="12" width="25.33203125" customWidth="1"/>
    <col min="257" max="257" width="5.88671875" customWidth="1"/>
    <col min="258" max="258" width="5.6640625" customWidth="1"/>
    <col min="259" max="259" width="4" customWidth="1"/>
    <col min="260" max="260" width="40" customWidth="1"/>
    <col min="261" max="261" width="2.88671875" customWidth="1"/>
    <col min="262" max="262" width="24.5546875" customWidth="1"/>
    <col min="263" max="263" width="1.88671875" customWidth="1"/>
    <col min="264" max="264" width="22.88671875" customWidth="1"/>
    <col min="265" max="265" width="19.5546875" customWidth="1"/>
    <col min="266" max="266" width="16.33203125" customWidth="1"/>
    <col min="267" max="267" width="18.109375" customWidth="1"/>
    <col min="268" max="268" width="25.33203125" customWidth="1"/>
    <col min="513" max="513" width="5.88671875" customWidth="1"/>
    <col min="514" max="514" width="5.6640625" customWidth="1"/>
    <col min="515" max="515" width="4" customWidth="1"/>
    <col min="516" max="516" width="40" customWidth="1"/>
    <col min="517" max="517" width="2.88671875" customWidth="1"/>
    <col min="518" max="518" width="24.5546875" customWidth="1"/>
    <col min="519" max="519" width="1.88671875" customWidth="1"/>
    <col min="520" max="520" width="22.88671875" customWidth="1"/>
    <col min="521" max="521" width="19.5546875" customWidth="1"/>
    <col min="522" max="522" width="16.33203125" customWidth="1"/>
    <col min="523" max="523" width="18.109375" customWidth="1"/>
    <col min="524" max="524" width="25.33203125" customWidth="1"/>
    <col min="769" max="769" width="5.88671875" customWidth="1"/>
    <col min="770" max="770" width="5.6640625" customWidth="1"/>
    <col min="771" max="771" width="4" customWidth="1"/>
    <col min="772" max="772" width="40" customWidth="1"/>
    <col min="773" max="773" width="2.88671875" customWidth="1"/>
    <col min="774" max="774" width="24.5546875" customWidth="1"/>
    <col min="775" max="775" width="1.88671875" customWidth="1"/>
    <col min="776" max="776" width="22.88671875" customWidth="1"/>
    <col min="777" max="777" width="19.5546875" customWidth="1"/>
    <col min="778" max="778" width="16.33203125" customWidth="1"/>
    <col min="779" max="779" width="18.109375" customWidth="1"/>
    <col min="780" max="780" width="25.33203125" customWidth="1"/>
    <col min="1025" max="1025" width="5.88671875" customWidth="1"/>
    <col min="1026" max="1026" width="5.6640625" customWidth="1"/>
    <col min="1027" max="1027" width="4" customWidth="1"/>
    <col min="1028" max="1028" width="40" customWidth="1"/>
    <col min="1029" max="1029" width="2.88671875" customWidth="1"/>
    <col min="1030" max="1030" width="24.5546875" customWidth="1"/>
    <col min="1031" max="1031" width="1.88671875" customWidth="1"/>
    <col min="1032" max="1032" width="22.88671875" customWidth="1"/>
    <col min="1033" max="1033" width="19.5546875" customWidth="1"/>
    <col min="1034" max="1034" width="16.33203125" customWidth="1"/>
    <col min="1035" max="1035" width="18.109375" customWidth="1"/>
    <col min="1036" max="1036" width="25.33203125" customWidth="1"/>
    <col min="1281" max="1281" width="5.88671875" customWidth="1"/>
    <col min="1282" max="1282" width="5.6640625" customWidth="1"/>
    <col min="1283" max="1283" width="4" customWidth="1"/>
    <col min="1284" max="1284" width="40" customWidth="1"/>
    <col min="1285" max="1285" width="2.88671875" customWidth="1"/>
    <col min="1286" max="1286" width="24.5546875" customWidth="1"/>
    <col min="1287" max="1287" width="1.88671875" customWidth="1"/>
    <col min="1288" max="1288" width="22.88671875" customWidth="1"/>
    <col min="1289" max="1289" width="19.5546875" customWidth="1"/>
    <col min="1290" max="1290" width="16.33203125" customWidth="1"/>
    <col min="1291" max="1291" width="18.109375" customWidth="1"/>
    <col min="1292" max="1292" width="25.33203125" customWidth="1"/>
    <col min="1537" max="1537" width="5.88671875" customWidth="1"/>
    <col min="1538" max="1538" width="5.6640625" customWidth="1"/>
    <col min="1539" max="1539" width="4" customWidth="1"/>
    <col min="1540" max="1540" width="40" customWidth="1"/>
    <col min="1541" max="1541" width="2.88671875" customWidth="1"/>
    <col min="1542" max="1542" width="24.5546875" customWidth="1"/>
    <col min="1543" max="1543" width="1.88671875" customWidth="1"/>
    <col min="1544" max="1544" width="22.88671875" customWidth="1"/>
    <col min="1545" max="1545" width="19.5546875" customWidth="1"/>
    <col min="1546" max="1546" width="16.33203125" customWidth="1"/>
    <col min="1547" max="1547" width="18.109375" customWidth="1"/>
    <col min="1548" max="1548" width="25.33203125" customWidth="1"/>
    <col min="1793" max="1793" width="5.88671875" customWidth="1"/>
    <col min="1794" max="1794" width="5.6640625" customWidth="1"/>
    <col min="1795" max="1795" width="4" customWidth="1"/>
    <col min="1796" max="1796" width="40" customWidth="1"/>
    <col min="1797" max="1797" width="2.88671875" customWidth="1"/>
    <col min="1798" max="1798" width="24.5546875" customWidth="1"/>
    <col min="1799" max="1799" width="1.88671875" customWidth="1"/>
    <col min="1800" max="1800" width="22.88671875" customWidth="1"/>
    <col min="1801" max="1801" width="19.5546875" customWidth="1"/>
    <col min="1802" max="1802" width="16.33203125" customWidth="1"/>
    <col min="1803" max="1803" width="18.109375" customWidth="1"/>
    <col min="1804" max="1804" width="25.33203125" customWidth="1"/>
    <col min="2049" max="2049" width="5.88671875" customWidth="1"/>
    <col min="2050" max="2050" width="5.6640625" customWidth="1"/>
    <col min="2051" max="2051" width="4" customWidth="1"/>
    <col min="2052" max="2052" width="40" customWidth="1"/>
    <col min="2053" max="2053" width="2.88671875" customWidth="1"/>
    <col min="2054" max="2054" width="24.5546875" customWidth="1"/>
    <col min="2055" max="2055" width="1.88671875" customWidth="1"/>
    <col min="2056" max="2056" width="22.88671875" customWidth="1"/>
    <col min="2057" max="2057" width="19.5546875" customWidth="1"/>
    <col min="2058" max="2058" width="16.33203125" customWidth="1"/>
    <col min="2059" max="2059" width="18.109375" customWidth="1"/>
    <col min="2060" max="2060" width="25.33203125" customWidth="1"/>
    <col min="2305" max="2305" width="5.88671875" customWidth="1"/>
    <col min="2306" max="2306" width="5.6640625" customWidth="1"/>
    <col min="2307" max="2307" width="4" customWidth="1"/>
    <col min="2308" max="2308" width="40" customWidth="1"/>
    <col min="2309" max="2309" width="2.88671875" customWidth="1"/>
    <col min="2310" max="2310" width="24.5546875" customWidth="1"/>
    <col min="2311" max="2311" width="1.88671875" customWidth="1"/>
    <col min="2312" max="2312" width="22.88671875" customWidth="1"/>
    <col min="2313" max="2313" width="19.5546875" customWidth="1"/>
    <col min="2314" max="2314" width="16.33203125" customWidth="1"/>
    <col min="2315" max="2315" width="18.109375" customWidth="1"/>
    <col min="2316" max="2316" width="25.33203125" customWidth="1"/>
    <col min="2561" max="2561" width="5.88671875" customWidth="1"/>
    <col min="2562" max="2562" width="5.6640625" customWidth="1"/>
    <col min="2563" max="2563" width="4" customWidth="1"/>
    <col min="2564" max="2564" width="40" customWidth="1"/>
    <col min="2565" max="2565" width="2.88671875" customWidth="1"/>
    <col min="2566" max="2566" width="24.5546875" customWidth="1"/>
    <col min="2567" max="2567" width="1.88671875" customWidth="1"/>
    <col min="2568" max="2568" width="22.88671875" customWidth="1"/>
    <col min="2569" max="2569" width="19.5546875" customWidth="1"/>
    <col min="2570" max="2570" width="16.33203125" customWidth="1"/>
    <col min="2571" max="2571" width="18.109375" customWidth="1"/>
    <col min="2572" max="2572" width="25.33203125" customWidth="1"/>
    <col min="2817" max="2817" width="5.88671875" customWidth="1"/>
    <col min="2818" max="2818" width="5.6640625" customWidth="1"/>
    <col min="2819" max="2819" width="4" customWidth="1"/>
    <col min="2820" max="2820" width="40" customWidth="1"/>
    <col min="2821" max="2821" width="2.88671875" customWidth="1"/>
    <col min="2822" max="2822" width="24.5546875" customWidth="1"/>
    <col min="2823" max="2823" width="1.88671875" customWidth="1"/>
    <col min="2824" max="2824" width="22.88671875" customWidth="1"/>
    <col min="2825" max="2825" width="19.5546875" customWidth="1"/>
    <col min="2826" max="2826" width="16.33203125" customWidth="1"/>
    <col min="2827" max="2827" width="18.109375" customWidth="1"/>
    <col min="2828" max="2828" width="25.33203125" customWidth="1"/>
    <col min="3073" max="3073" width="5.88671875" customWidth="1"/>
    <col min="3074" max="3074" width="5.6640625" customWidth="1"/>
    <col min="3075" max="3075" width="4" customWidth="1"/>
    <col min="3076" max="3076" width="40" customWidth="1"/>
    <col min="3077" max="3077" width="2.88671875" customWidth="1"/>
    <col min="3078" max="3078" width="24.5546875" customWidth="1"/>
    <col min="3079" max="3079" width="1.88671875" customWidth="1"/>
    <col min="3080" max="3080" width="22.88671875" customWidth="1"/>
    <col min="3081" max="3081" width="19.5546875" customWidth="1"/>
    <col min="3082" max="3082" width="16.33203125" customWidth="1"/>
    <col min="3083" max="3083" width="18.109375" customWidth="1"/>
    <col min="3084" max="3084" width="25.33203125" customWidth="1"/>
    <col min="3329" max="3329" width="5.88671875" customWidth="1"/>
    <col min="3330" max="3330" width="5.6640625" customWidth="1"/>
    <col min="3331" max="3331" width="4" customWidth="1"/>
    <col min="3332" max="3332" width="40" customWidth="1"/>
    <col min="3333" max="3333" width="2.88671875" customWidth="1"/>
    <col min="3334" max="3334" width="24.5546875" customWidth="1"/>
    <col min="3335" max="3335" width="1.88671875" customWidth="1"/>
    <col min="3336" max="3336" width="22.88671875" customWidth="1"/>
    <col min="3337" max="3337" width="19.5546875" customWidth="1"/>
    <col min="3338" max="3338" width="16.33203125" customWidth="1"/>
    <col min="3339" max="3339" width="18.109375" customWidth="1"/>
    <col min="3340" max="3340" width="25.33203125" customWidth="1"/>
    <col min="3585" max="3585" width="5.88671875" customWidth="1"/>
    <col min="3586" max="3586" width="5.6640625" customWidth="1"/>
    <col min="3587" max="3587" width="4" customWidth="1"/>
    <col min="3588" max="3588" width="40" customWidth="1"/>
    <col min="3589" max="3589" width="2.88671875" customWidth="1"/>
    <col min="3590" max="3590" width="24.5546875" customWidth="1"/>
    <col min="3591" max="3591" width="1.88671875" customWidth="1"/>
    <col min="3592" max="3592" width="22.88671875" customWidth="1"/>
    <col min="3593" max="3593" width="19.5546875" customWidth="1"/>
    <col min="3594" max="3594" width="16.33203125" customWidth="1"/>
    <col min="3595" max="3595" width="18.109375" customWidth="1"/>
    <col min="3596" max="3596" width="25.33203125" customWidth="1"/>
    <col min="3841" max="3841" width="5.88671875" customWidth="1"/>
    <col min="3842" max="3842" width="5.6640625" customWidth="1"/>
    <col min="3843" max="3843" width="4" customWidth="1"/>
    <col min="3844" max="3844" width="40" customWidth="1"/>
    <col min="3845" max="3845" width="2.88671875" customWidth="1"/>
    <col min="3846" max="3846" width="24.5546875" customWidth="1"/>
    <col min="3847" max="3847" width="1.88671875" customWidth="1"/>
    <col min="3848" max="3848" width="22.88671875" customWidth="1"/>
    <col min="3849" max="3849" width="19.5546875" customWidth="1"/>
    <col min="3850" max="3850" width="16.33203125" customWidth="1"/>
    <col min="3851" max="3851" width="18.109375" customWidth="1"/>
    <col min="3852" max="3852" width="25.33203125" customWidth="1"/>
    <col min="4097" max="4097" width="5.88671875" customWidth="1"/>
    <col min="4098" max="4098" width="5.6640625" customWidth="1"/>
    <col min="4099" max="4099" width="4" customWidth="1"/>
    <col min="4100" max="4100" width="40" customWidth="1"/>
    <col min="4101" max="4101" width="2.88671875" customWidth="1"/>
    <col min="4102" max="4102" width="24.5546875" customWidth="1"/>
    <col min="4103" max="4103" width="1.88671875" customWidth="1"/>
    <col min="4104" max="4104" width="22.88671875" customWidth="1"/>
    <col min="4105" max="4105" width="19.5546875" customWidth="1"/>
    <col min="4106" max="4106" width="16.33203125" customWidth="1"/>
    <col min="4107" max="4107" width="18.109375" customWidth="1"/>
    <col min="4108" max="4108" width="25.33203125" customWidth="1"/>
    <col min="4353" max="4353" width="5.88671875" customWidth="1"/>
    <col min="4354" max="4354" width="5.6640625" customWidth="1"/>
    <col min="4355" max="4355" width="4" customWidth="1"/>
    <col min="4356" max="4356" width="40" customWidth="1"/>
    <col min="4357" max="4357" width="2.88671875" customWidth="1"/>
    <col min="4358" max="4358" width="24.5546875" customWidth="1"/>
    <col min="4359" max="4359" width="1.88671875" customWidth="1"/>
    <col min="4360" max="4360" width="22.88671875" customWidth="1"/>
    <col min="4361" max="4361" width="19.5546875" customWidth="1"/>
    <col min="4362" max="4362" width="16.33203125" customWidth="1"/>
    <col min="4363" max="4363" width="18.109375" customWidth="1"/>
    <col min="4364" max="4364" width="25.33203125" customWidth="1"/>
    <col min="4609" max="4609" width="5.88671875" customWidth="1"/>
    <col min="4610" max="4610" width="5.6640625" customWidth="1"/>
    <col min="4611" max="4611" width="4" customWidth="1"/>
    <col min="4612" max="4612" width="40" customWidth="1"/>
    <col min="4613" max="4613" width="2.88671875" customWidth="1"/>
    <col min="4614" max="4614" width="24.5546875" customWidth="1"/>
    <col min="4615" max="4615" width="1.88671875" customWidth="1"/>
    <col min="4616" max="4616" width="22.88671875" customWidth="1"/>
    <col min="4617" max="4617" width="19.5546875" customWidth="1"/>
    <col min="4618" max="4618" width="16.33203125" customWidth="1"/>
    <col min="4619" max="4619" width="18.109375" customWidth="1"/>
    <col min="4620" max="4620" width="25.33203125" customWidth="1"/>
    <col min="4865" max="4865" width="5.88671875" customWidth="1"/>
    <col min="4866" max="4866" width="5.6640625" customWidth="1"/>
    <col min="4867" max="4867" width="4" customWidth="1"/>
    <col min="4868" max="4868" width="40" customWidth="1"/>
    <col min="4869" max="4869" width="2.88671875" customWidth="1"/>
    <col min="4870" max="4870" width="24.5546875" customWidth="1"/>
    <col min="4871" max="4871" width="1.88671875" customWidth="1"/>
    <col min="4872" max="4872" width="22.88671875" customWidth="1"/>
    <col min="4873" max="4873" width="19.5546875" customWidth="1"/>
    <col min="4874" max="4874" width="16.33203125" customWidth="1"/>
    <col min="4875" max="4875" width="18.109375" customWidth="1"/>
    <col min="4876" max="4876" width="25.33203125" customWidth="1"/>
    <col min="5121" max="5121" width="5.88671875" customWidth="1"/>
    <col min="5122" max="5122" width="5.6640625" customWidth="1"/>
    <col min="5123" max="5123" width="4" customWidth="1"/>
    <col min="5124" max="5124" width="40" customWidth="1"/>
    <col min="5125" max="5125" width="2.88671875" customWidth="1"/>
    <col min="5126" max="5126" width="24.5546875" customWidth="1"/>
    <col min="5127" max="5127" width="1.88671875" customWidth="1"/>
    <col min="5128" max="5128" width="22.88671875" customWidth="1"/>
    <col min="5129" max="5129" width="19.5546875" customWidth="1"/>
    <col min="5130" max="5130" width="16.33203125" customWidth="1"/>
    <col min="5131" max="5131" width="18.109375" customWidth="1"/>
    <col min="5132" max="5132" width="25.33203125" customWidth="1"/>
    <col min="5377" max="5377" width="5.88671875" customWidth="1"/>
    <col min="5378" max="5378" width="5.6640625" customWidth="1"/>
    <col min="5379" max="5379" width="4" customWidth="1"/>
    <col min="5380" max="5380" width="40" customWidth="1"/>
    <col min="5381" max="5381" width="2.88671875" customWidth="1"/>
    <col min="5382" max="5382" width="24.5546875" customWidth="1"/>
    <col min="5383" max="5383" width="1.88671875" customWidth="1"/>
    <col min="5384" max="5384" width="22.88671875" customWidth="1"/>
    <col min="5385" max="5385" width="19.5546875" customWidth="1"/>
    <col min="5386" max="5386" width="16.33203125" customWidth="1"/>
    <col min="5387" max="5387" width="18.109375" customWidth="1"/>
    <col min="5388" max="5388" width="25.33203125" customWidth="1"/>
    <col min="5633" max="5633" width="5.88671875" customWidth="1"/>
    <col min="5634" max="5634" width="5.6640625" customWidth="1"/>
    <col min="5635" max="5635" width="4" customWidth="1"/>
    <col min="5636" max="5636" width="40" customWidth="1"/>
    <col min="5637" max="5637" width="2.88671875" customWidth="1"/>
    <col min="5638" max="5638" width="24.5546875" customWidth="1"/>
    <col min="5639" max="5639" width="1.88671875" customWidth="1"/>
    <col min="5640" max="5640" width="22.88671875" customWidth="1"/>
    <col min="5641" max="5641" width="19.5546875" customWidth="1"/>
    <col min="5642" max="5642" width="16.33203125" customWidth="1"/>
    <col min="5643" max="5643" width="18.109375" customWidth="1"/>
    <col min="5644" max="5644" width="25.33203125" customWidth="1"/>
    <col min="5889" max="5889" width="5.88671875" customWidth="1"/>
    <col min="5890" max="5890" width="5.6640625" customWidth="1"/>
    <col min="5891" max="5891" width="4" customWidth="1"/>
    <col min="5892" max="5892" width="40" customWidth="1"/>
    <col min="5893" max="5893" width="2.88671875" customWidth="1"/>
    <col min="5894" max="5894" width="24.5546875" customWidth="1"/>
    <col min="5895" max="5895" width="1.88671875" customWidth="1"/>
    <col min="5896" max="5896" width="22.88671875" customWidth="1"/>
    <col min="5897" max="5897" width="19.5546875" customWidth="1"/>
    <col min="5898" max="5898" width="16.33203125" customWidth="1"/>
    <col min="5899" max="5899" width="18.109375" customWidth="1"/>
    <col min="5900" max="5900" width="25.33203125" customWidth="1"/>
    <col min="6145" max="6145" width="5.88671875" customWidth="1"/>
    <col min="6146" max="6146" width="5.6640625" customWidth="1"/>
    <col min="6147" max="6147" width="4" customWidth="1"/>
    <col min="6148" max="6148" width="40" customWidth="1"/>
    <col min="6149" max="6149" width="2.88671875" customWidth="1"/>
    <col min="6150" max="6150" width="24.5546875" customWidth="1"/>
    <col min="6151" max="6151" width="1.88671875" customWidth="1"/>
    <col min="6152" max="6152" width="22.88671875" customWidth="1"/>
    <col min="6153" max="6153" width="19.5546875" customWidth="1"/>
    <col min="6154" max="6154" width="16.33203125" customWidth="1"/>
    <col min="6155" max="6155" width="18.109375" customWidth="1"/>
    <col min="6156" max="6156" width="25.33203125" customWidth="1"/>
    <col min="6401" max="6401" width="5.88671875" customWidth="1"/>
    <col min="6402" max="6402" width="5.6640625" customWidth="1"/>
    <col min="6403" max="6403" width="4" customWidth="1"/>
    <col min="6404" max="6404" width="40" customWidth="1"/>
    <col min="6405" max="6405" width="2.88671875" customWidth="1"/>
    <col min="6406" max="6406" width="24.5546875" customWidth="1"/>
    <col min="6407" max="6407" width="1.88671875" customWidth="1"/>
    <col min="6408" max="6408" width="22.88671875" customWidth="1"/>
    <col min="6409" max="6409" width="19.5546875" customWidth="1"/>
    <col min="6410" max="6410" width="16.33203125" customWidth="1"/>
    <col min="6411" max="6411" width="18.109375" customWidth="1"/>
    <col min="6412" max="6412" width="25.33203125" customWidth="1"/>
    <col min="6657" max="6657" width="5.88671875" customWidth="1"/>
    <col min="6658" max="6658" width="5.6640625" customWidth="1"/>
    <col min="6659" max="6659" width="4" customWidth="1"/>
    <col min="6660" max="6660" width="40" customWidth="1"/>
    <col min="6661" max="6661" width="2.88671875" customWidth="1"/>
    <col min="6662" max="6662" width="24.5546875" customWidth="1"/>
    <col min="6663" max="6663" width="1.88671875" customWidth="1"/>
    <col min="6664" max="6664" width="22.88671875" customWidth="1"/>
    <col min="6665" max="6665" width="19.5546875" customWidth="1"/>
    <col min="6666" max="6666" width="16.33203125" customWidth="1"/>
    <col min="6667" max="6667" width="18.109375" customWidth="1"/>
    <col min="6668" max="6668" width="25.33203125" customWidth="1"/>
    <col min="6913" max="6913" width="5.88671875" customWidth="1"/>
    <col min="6914" max="6914" width="5.6640625" customWidth="1"/>
    <col min="6915" max="6915" width="4" customWidth="1"/>
    <col min="6916" max="6916" width="40" customWidth="1"/>
    <col min="6917" max="6917" width="2.88671875" customWidth="1"/>
    <col min="6918" max="6918" width="24.5546875" customWidth="1"/>
    <col min="6919" max="6919" width="1.88671875" customWidth="1"/>
    <col min="6920" max="6920" width="22.88671875" customWidth="1"/>
    <col min="6921" max="6921" width="19.5546875" customWidth="1"/>
    <col min="6922" max="6922" width="16.33203125" customWidth="1"/>
    <col min="6923" max="6923" width="18.109375" customWidth="1"/>
    <col min="6924" max="6924" width="25.33203125" customWidth="1"/>
    <col min="7169" max="7169" width="5.88671875" customWidth="1"/>
    <col min="7170" max="7170" width="5.6640625" customWidth="1"/>
    <col min="7171" max="7171" width="4" customWidth="1"/>
    <col min="7172" max="7172" width="40" customWidth="1"/>
    <col min="7173" max="7173" width="2.88671875" customWidth="1"/>
    <col min="7174" max="7174" width="24.5546875" customWidth="1"/>
    <col min="7175" max="7175" width="1.88671875" customWidth="1"/>
    <col min="7176" max="7176" width="22.88671875" customWidth="1"/>
    <col min="7177" max="7177" width="19.5546875" customWidth="1"/>
    <col min="7178" max="7178" width="16.33203125" customWidth="1"/>
    <col min="7179" max="7179" width="18.109375" customWidth="1"/>
    <col min="7180" max="7180" width="25.33203125" customWidth="1"/>
    <col min="7425" max="7425" width="5.88671875" customWidth="1"/>
    <col min="7426" max="7426" width="5.6640625" customWidth="1"/>
    <col min="7427" max="7427" width="4" customWidth="1"/>
    <col min="7428" max="7428" width="40" customWidth="1"/>
    <col min="7429" max="7429" width="2.88671875" customWidth="1"/>
    <col min="7430" max="7430" width="24.5546875" customWidth="1"/>
    <col min="7431" max="7431" width="1.88671875" customWidth="1"/>
    <col min="7432" max="7432" width="22.88671875" customWidth="1"/>
    <col min="7433" max="7433" width="19.5546875" customWidth="1"/>
    <col min="7434" max="7434" width="16.33203125" customWidth="1"/>
    <col min="7435" max="7435" width="18.109375" customWidth="1"/>
    <col min="7436" max="7436" width="25.33203125" customWidth="1"/>
    <col min="7681" max="7681" width="5.88671875" customWidth="1"/>
    <col min="7682" max="7682" width="5.6640625" customWidth="1"/>
    <col min="7683" max="7683" width="4" customWidth="1"/>
    <col min="7684" max="7684" width="40" customWidth="1"/>
    <col min="7685" max="7685" width="2.88671875" customWidth="1"/>
    <col min="7686" max="7686" width="24.5546875" customWidth="1"/>
    <col min="7687" max="7687" width="1.88671875" customWidth="1"/>
    <col min="7688" max="7688" width="22.88671875" customWidth="1"/>
    <col min="7689" max="7689" width="19.5546875" customWidth="1"/>
    <col min="7690" max="7690" width="16.33203125" customWidth="1"/>
    <col min="7691" max="7691" width="18.109375" customWidth="1"/>
    <col min="7692" max="7692" width="25.33203125" customWidth="1"/>
    <col min="7937" max="7937" width="5.88671875" customWidth="1"/>
    <col min="7938" max="7938" width="5.6640625" customWidth="1"/>
    <col min="7939" max="7939" width="4" customWidth="1"/>
    <col min="7940" max="7940" width="40" customWidth="1"/>
    <col min="7941" max="7941" width="2.88671875" customWidth="1"/>
    <col min="7942" max="7942" width="24.5546875" customWidth="1"/>
    <col min="7943" max="7943" width="1.88671875" customWidth="1"/>
    <col min="7944" max="7944" width="22.88671875" customWidth="1"/>
    <col min="7945" max="7945" width="19.5546875" customWidth="1"/>
    <col min="7946" max="7946" width="16.33203125" customWidth="1"/>
    <col min="7947" max="7947" width="18.109375" customWidth="1"/>
    <col min="7948" max="7948" width="25.33203125" customWidth="1"/>
    <col min="8193" max="8193" width="5.88671875" customWidth="1"/>
    <col min="8194" max="8194" width="5.6640625" customWidth="1"/>
    <col min="8195" max="8195" width="4" customWidth="1"/>
    <col min="8196" max="8196" width="40" customWidth="1"/>
    <col min="8197" max="8197" width="2.88671875" customWidth="1"/>
    <col min="8198" max="8198" width="24.5546875" customWidth="1"/>
    <col min="8199" max="8199" width="1.88671875" customWidth="1"/>
    <col min="8200" max="8200" width="22.88671875" customWidth="1"/>
    <col min="8201" max="8201" width="19.5546875" customWidth="1"/>
    <col min="8202" max="8202" width="16.33203125" customWidth="1"/>
    <col min="8203" max="8203" width="18.109375" customWidth="1"/>
    <col min="8204" max="8204" width="25.33203125" customWidth="1"/>
    <col min="8449" max="8449" width="5.88671875" customWidth="1"/>
    <col min="8450" max="8450" width="5.6640625" customWidth="1"/>
    <col min="8451" max="8451" width="4" customWidth="1"/>
    <col min="8452" max="8452" width="40" customWidth="1"/>
    <col min="8453" max="8453" width="2.88671875" customWidth="1"/>
    <col min="8454" max="8454" width="24.5546875" customWidth="1"/>
    <col min="8455" max="8455" width="1.88671875" customWidth="1"/>
    <col min="8456" max="8456" width="22.88671875" customWidth="1"/>
    <col min="8457" max="8457" width="19.5546875" customWidth="1"/>
    <col min="8458" max="8458" width="16.33203125" customWidth="1"/>
    <col min="8459" max="8459" width="18.109375" customWidth="1"/>
    <col min="8460" max="8460" width="25.33203125" customWidth="1"/>
    <col min="8705" max="8705" width="5.88671875" customWidth="1"/>
    <col min="8706" max="8706" width="5.6640625" customWidth="1"/>
    <col min="8707" max="8707" width="4" customWidth="1"/>
    <col min="8708" max="8708" width="40" customWidth="1"/>
    <col min="8709" max="8709" width="2.88671875" customWidth="1"/>
    <col min="8710" max="8710" width="24.5546875" customWidth="1"/>
    <col min="8711" max="8711" width="1.88671875" customWidth="1"/>
    <col min="8712" max="8712" width="22.88671875" customWidth="1"/>
    <col min="8713" max="8713" width="19.5546875" customWidth="1"/>
    <col min="8714" max="8714" width="16.33203125" customWidth="1"/>
    <col min="8715" max="8715" width="18.109375" customWidth="1"/>
    <col min="8716" max="8716" width="25.33203125" customWidth="1"/>
    <col min="8961" max="8961" width="5.88671875" customWidth="1"/>
    <col min="8962" max="8962" width="5.6640625" customWidth="1"/>
    <col min="8963" max="8963" width="4" customWidth="1"/>
    <col min="8964" max="8964" width="40" customWidth="1"/>
    <col min="8965" max="8965" width="2.88671875" customWidth="1"/>
    <col min="8966" max="8966" width="24.5546875" customWidth="1"/>
    <col min="8967" max="8967" width="1.88671875" customWidth="1"/>
    <col min="8968" max="8968" width="22.88671875" customWidth="1"/>
    <col min="8969" max="8969" width="19.5546875" customWidth="1"/>
    <col min="8970" max="8970" width="16.33203125" customWidth="1"/>
    <col min="8971" max="8971" width="18.109375" customWidth="1"/>
    <col min="8972" max="8972" width="25.33203125" customWidth="1"/>
    <col min="9217" max="9217" width="5.88671875" customWidth="1"/>
    <col min="9218" max="9218" width="5.6640625" customWidth="1"/>
    <col min="9219" max="9219" width="4" customWidth="1"/>
    <col min="9220" max="9220" width="40" customWidth="1"/>
    <col min="9221" max="9221" width="2.88671875" customWidth="1"/>
    <col min="9222" max="9222" width="24.5546875" customWidth="1"/>
    <col min="9223" max="9223" width="1.88671875" customWidth="1"/>
    <col min="9224" max="9224" width="22.88671875" customWidth="1"/>
    <col min="9225" max="9225" width="19.5546875" customWidth="1"/>
    <col min="9226" max="9226" width="16.33203125" customWidth="1"/>
    <col min="9227" max="9227" width="18.109375" customWidth="1"/>
    <col min="9228" max="9228" width="25.33203125" customWidth="1"/>
    <col min="9473" max="9473" width="5.88671875" customWidth="1"/>
    <col min="9474" max="9474" width="5.6640625" customWidth="1"/>
    <col min="9475" max="9475" width="4" customWidth="1"/>
    <col min="9476" max="9476" width="40" customWidth="1"/>
    <col min="9477" max="9477" width="2.88671875" customWidth="1"/>
    <col min="9478" max="9478" width="24.5546875" customWidth="1"/>
    <col min="9479" max="9479" width="1.88671875" customWidth="1"/>
    <col min="9480" max="9480" width="22.88671875" customWidth="1"/>
    <col min="9481" max="9481" width="19.5546875" customWidth="1"/>
    <col min="9482" max="9482" width="16.33203125" customWidth="1"/>
    <col min="9483" max="9483" width="18.109375" customWidth="1"/>
    <col min="9484" max="9484" width="25.33203125" customWidth="1"/>
    <col min="9729" max="9729" width="5.88671875" customWidth="1"/>
    <col min="9730" max="9730" width="5.6640625" customWidth="1"/>
    <col min="9731" max="9731" width="4" customWidth="1"/>
    <col min="9732" max="9732" width="40" customWidth="1"/>
    <col min="9733" max="9733" width="2.88671875" customWidth="1"/>
    <col min="9734" max="9734" width="24.5546875" customWidth="1"/>
    <col min="9735" max="9735" width="1.88671875" customWidth="1"/>
    <col min="9736" max="9736" width="22.88671875" customWidth="1"/>
    <col min="9737" max="9737" width="19.5546875" customWidth="1"/>
    <col min="9738" max="9738" width="16.33203125" customWidth="1"/>
    <col min="9739" max="9739" width="18.109375" customWidth="1"/>
    <col min="9740" max="9740" width="25.33203125" customWidth="1"/>
    <col min="9985" max="9985" width="5.88671875" customWidth="1"/>
    <col min="9986" max="9986" width="5.6640625" customWidth="1"/>
    <col min="9987" max="9987" width="4" customWidth="1"/>
    <col min="9988" max="9988" width="40" customWidth="1"/>
    <col min="9989" max="9989" width="2.88671875" customWidth="1"/>
    <col min="9990" max="9990" width="24.5546875" customWidth="1"/>
    <col min="9991" max="9991" width="1.88671875" customWidth="1"/>
    <col min="9992" max="9992" width="22.88671875" customWidth="1"/>
    <col min="9993" max="9993" width="19.5546875" customWidth="1"/>
    <col min="9994" max="9994" width="16.33203125" customWidth="1"/>
    <col min="9995" max="9995" width="18.109375" customWidth="1"/>
    <col min="9996" max="9996" width="25.33203125" customWidth="1"/>
    <col min="10241" max="10241" width="5.88671875" customWidth="1"/>
    <col min="10242" max="10242" width="5.6640625" customWidth="1"/>
    <col min="10243" max="10243" width="4" customWidth="1"/>
    <col min="10244" max="10244" width="40" customWidth="1"/>
    <col min="10245" max="10245" width="2.88671875" customWidth="1"/>
    <col min="10246" max="10246" width="24.5546875" customWidth="1"/>
    <col min="10247" max="10247" width="1.88671875" customWidth="1"/>
    <col min="10248" max="10248" width="22.88671875" customWidth="1"/>
    <col min="10249" max="10249" width="19.5546875" customWidth="1"/>
    <col min="10250" max="10250" width="16.33203125" customWidth="1"/>
    <col min="10251" max="10251" width="18.109375" customWidth="1"/>
    <col min="10252" max="10252" width="25.33203125" customWidth="1"/>
    <col min="10497" max="10497" width="5.88671875" customWidth="1"/>
    <col min="10498" max="10498" width="5.6640625" customWidth="1"/>
    <col min="10499" max="10499" width="4" customWidth="1"/>
    <col min="10500" max="10500" width="40" customWidth="1"/>
    <col min="10501" max="10501" width="2.88671875" customWidth="1"/>
    <col min="10502" max="10502" width="24.5546875" customWidth="1"/>
    <col min="10503" max="10503" width="1.88671875" customWidth="1"/>
    <col min="10504" max="10504" width="22.88671875" customWidth="1"/>
    <col min="10505" max="10505" width="19.5546875" customWidth="1"/>
    <col min="10506" max="10506" width="16.33203125" customWidth="1"/>
    <col min="10507" max="10507" width="18.109375" customWidth="1"/>
    <col min="10508" max="10508" width="25.33203125" customWidth="1"/>
    <col min="10753" max="10753" width="5.88671875" customWidth="1"/>
    <col min="10754" max="10754" width="5.6640625" customWidth="1"/>
    <col min="10755" max="10755" width="4" customWidth="1"/>
    <col min="10756" max="10756" width="40" customWidth="1"/>
    <col min="10757" max="10757" width="2.88671875" customWidth="1"/>
    <col min="10758" max="10758" width="24.5546875" customWidth="1"/>
    <col min="10759" max="10759" width="1.88671875" customWidth="1"/>
    <col min="10760" max="10760" width="22.88671875" customWidth="1"/>
    <col min="10761" max="10761" width="19.5546875" customWidth="1"/>
    <col min="10762" max="10762" width="16.33203125" customWidth="1"/>
    <col min="10763" max="10763" width="18.109375" customWidth="1"/>
    <col min="10764" max="10764" width="25.33203125" customWidth="1"/>
    <col min="11009" max="11009" width="5.88671875" customWidth="1"/>
    <col min="11010" max="11010" width="5.6640625" customWidth="1"/>
    <col min="11011" max="11011" width="4" customWidth="1"/>
    <col min="11012" max="11012" width="40" customWidth="1"/>
    <col min="11013" max="11013" width="2.88671875" customWidth="1"/>
    <col min="11014" max="11014" width="24.5546875" customWidth="1"/>
    <col min="11015" max="11015" width="1.88671875" customWidth="1"/>
    <col min="11016" max="11016" width="22.88671875" customWidth="1"/>
    <col min="11017" max="11017" width="19.5546875" customWidth="1"/>
    <col min="11018" max="11018" width="16.33203125" customWidth="1"/>
    <col min="11019" max="11019" width="18.109375" customWidth="1"/>
    <col min="11020" max="11020" width="25.33203125" customWidth="1"/>
    <col min="11265" max="11265" width="5.88671875" customWidth="1"/>
    <col min="11266" max="11266" width="5.6640625" customWidth="1"/>
    <col min="11267" max="11267" width="4" customWidth="1"/>
    <col min="11268" max="11268" width="40" customWidth="1"/>
    <col min="11269" max="11269" width="2.88671875" customWidth="1"/>
    <col min="11270" max="11270" width="24.5546875" customWidth="1"/>
    <col min="11271" max="11271" width="1.88671875" customWidth="1"/>
    <col min="11272" max="11272" width="22.88671875" customWidth="1"/>
    <col min="11273" max="11273" width="19.5546875" customWidth="1"/>
    <col min="11274" max="11274" width="16.33203125" customWidth="1"/>
    <col min="11275" max="11275" width="18.109375" customWidth="1"/>
    <col min="11276" max="11276" width="25.33203125" customWidth="1"/>
    <col min="11521" max="11521" width="5.88671875" customWidth="1"/>
    <col min="11522" max="11522" width="5.6640625" customWidth="1"/>
    <col min="11523" max="11523" width="4" customWidth="1"/>
    <col min="11524" max="11524" width="40" customWidth="1"/>
    <col min="11525" max="11525" width="2.88671875" customWidth="1"/>
    <col min="11526" max="11526" width="24.5546875" customWidth="1"/>
    <col min="11527" max="11527" width="1.88671875" customWidth="1"/>
    <col min="11528" max="11528" width="22.88671875" customWidth="1"/>
    <col min="11529" max="11529" width="19.5546875" customWidth="1"/>
    <col min="11530" max="11530" width="16.33203125" customWidth="1"/>
    <col min="11531" max="11531" width="18.109375" customWidth="1"/>
    <col min="11532" max="11532" width="25.33203125" customWidth="1"/>
    <col min="11777" max="11777" width="5.88671875" customWidth="1"/>
    <col min="11778" max="11778" width="5.6640625" customWidth="1"/>
    <col min="11779" max="11779" width="4" customWidth="1"/>
    <col min="11780" max="11780" width="40" customWidth="1"/>
    <col min="11781" max="11781" width="2.88671875" customWidth="1"/>
    <col min="11782" max="11782" width="24.5546875" customWidth="1"/>
    <col min="11783" max="11783" width="1.88671875" customWidth="1"/>
    <col min="11784" max="11784" width="22.88671875" customWidth="1"/>
    <col min="11785" max="11785" width="19.5546875" customWidth="1"/>
    <col min="11786" max="11786" width="16.33203125" customWidth="1"/>
    <col min="11787" max="11787" width="18.109375" customWidth="1"/>
    <col min="11788" max="11788" width="25.33203125" customWidth="1"/>
    <col min="12033" max="12033" width="5.88671875" customWidth="1"/>
    <col min="12034" max="12034" width="5.6640625" customWidth="1"/>
    <col min="12035" max="12035" width="4" customWidth="1"/>
    <col min="12036" max="12036" width="40" customWidth="1"/>
    <col min="12037" max="12037" width="2.88671875" customWidth="1"/>
    <col min="12038" max="12038" width="24.5546875" customWidth="1"/>
    <col min="12039" max="12039" width="1.88671875" customWidth="1"/>
    <col min="12040" max="12040" width="22.88671875" customWidth="1"/>
    <col min="12041" max="12041" width="19.5546875" customWidth="1"/>
    <col min="12042" max="12042" width="16.33203125" customWidth="1"/>
    <col min="12043" max="12043" width="18.109375" customWidth="1"/>
    <col min="12044" max="12044" width="25.33203125" customWidth="1"/>
    <col min="12289" max="12289" width="5.88671875" customWidth="1"/>
    <col min="12290" max="12290" width="5.6640625" customWidth="1"/>
    <col min="12291" max="12291" width="4" customWidth="1"/>
    <col min="12292" max="12292" width="40" customWidth="1"/>
    <col min="12293" max="12293" width="2.88671875" customWidth="1"/>
    <col min="12294" max="12294" width="24.5546875" customWidth="1"/>
    <col min="12295" max="12295" width="1.88671875" customWidth="1"/>
    <col min="12296" max="12296" width="22.88671875" customWidth="1"/>
    <col min="12297" max="12297" width="19.5546875" customWidth="1"/>
    <col min="12298" max="12298" width="16.33203125" customWidth="1"/>
    <col min="12299" max="12299" width="18.109375" customWidth="1"/>
    <col min="12300" max="12300" width="25.33203125" customWidth="1"/>
    <col min="12545" max="12545" width="5.88671875" customWidth="1"/>
    <col min="12546" max="12546" width="5.6640625" customWidth="1"/>
    <col min="12547" max="12547" width="4" customWidth="1"/>
    <col min="12548" max="12548" width="40" customWidth="1"/>
    <col min="12549" max="12549" width="2.88671875" customWidth="1"/>
    <col min="12550" max="12550" width="24.5546875" customWidth="1"/>
    <col min="12551" max="12551" width="1.88671875" customWidth="1"/>
    <col min="12552" max="12552" width="22.88671875" customWidth="1"/>
    <col min="12553" max="12553" width="19.5546875" customWidth="1"/>
    <col min="12554" max="12554" width="16.33203125" customWidth="1"/>
    <col min="12555" max="12555" width="18.109375" customWidth="1"/>
    <col min="12556" max="12556" width="25.33203125" customWidth="1"/>
    <col min="12801" max="12801" width="5.88671875" customWidth="1"/>
    <col min="12802" max="12802" width="5.6640625" customWidth="1"/>
    <col min="12803" max="12803" width="4" customWidth="1"/>
    <col min="12804" max="12804" width="40" customWidth="1"/>
    <col min="12805" max="12805" width="2.88671875" customWidth="1"/>
    <col min="12806" max="12806" width="24.5546875" customWidth="1"/>
    <col min="12807" max="12807" width="1.88671875" customWidth="1"/>
    <col min="12808" max="12808" width="22.88671875" customWidth="1"/>
    <col min="12809" max="12809" width="19.5546875" customWidth="1"/>
    <col min="12810" max="12810" width="16.33203125" customWidth="1"/>
    <col min="12811" max="12811" width="18.109375" customWidth="1"/>
    <col min="12812" max="12812" width="25.33203125" customWidth="1"/>
    <col min="13057" max="13057" width="5.88671875" customWidth="1"/>
    <col min="13058" max="13058" width="5.6640625" customWidth="1"/>
    <col min="13059" max="13059" width="4" customWidth="1"/>
    <col min="13060" max="13060" width="40" customWidth="1"/>
    <col min="13061" max="13061" width="2.88671875" customWidth="1"/>
    <col min="13062" max="13062" width="24.5546875" customWidth="1"/>
    <col min="13063" max="13063" width="1.88671875" customWidth="1"/>
    <col min="13064" max="13064" width="22.88671875" customWidth="1"/>
    <col min="13065" max="13065" width="19.5546875" customWidth="1"/>
    <col min="13066" max="13066" width="16.33203125" customWidth="1"/>
    <col min="13067" max="13067" width="18.109375" customWidth="1"/>
    <col min="13068" max="13068" width="25.33203125" customWidth="1"/>
    <col min="13313" max="13313" width="5.88671875" customWidth="1"/>
    <col min="13314" max="13314" width="5.6640625" customWidth="1"/>
    <col min="13315" max="13315" width="4" customWidth="1"/>
    <col min="13316" max="13316" width="40" customWidth="1"/>
    <col min="13317" max="13317" width="2.88671875" customWidth="1"/>
    <col min="13318" max="13318" width="24.5546875" customWidth="1"/>
    <col min="13319" max="13319" width="1.88671875" customWidth="1"/>
    <col min="13320" max="13320" width="22.88671875" customWidth="1"/>
    <col min="13321" max="13321" width="19.5546875" customWidth="1"/>
    <col min="13322" max="13322" width="16.33203125" customWidth="1"/>
    <col min="13323" max="13323" width="18.109375" customWidth="1"/>
    <col min="13324" max="13324" width="25.33203125" customWidth="1"/>
    <col min="13569" max="13569" width="5.88671875" customWidth="1"/>
    <col min="13570" max="13570" width="5.6640625" customWidth="1"/>
    <col min="13571" max="13571" width="4" customWidth="1"/>
    <col min="13572" max="13572" width="40" customWidth="1"/>
    <col min="13573" max="13573" width="2.88671875" customWidth="1"/>
    <col min="13574" max="13574" width="24.5546875" customWidth="1"/>
    <col min="13575" max="13575" width="1.88671875" customWidth="1"/>
    <col min="13576" max="13576" width="22.88671875" customWidth="1"/>
    <col min="13577" max="13577" width="19.5546875" customWidth="1"/>
    <col min="13578" max="13578" width="16.33203125" customWidth="1"/>
    <col min="13579" max="13579" width="18.109375" customWidth="1"/>
    <col min="13580" max="13580" width="25.33203125" customWidth="1"/>
    <col min="13825" max="13825" width="5.88671875" customWidth="1"/>
    <col min="13826" max="13826" width="5.6640625" customWidth="1"/>
    <col min="13827" max="13827" width="4" customWidth="1"/>
    <col min="13828" max="13828" width="40" customWidth="1"/>
    <col min="13829" max="13829" width="2.88671875" customWidth="1"/>
    <col min="13830" max="13830" width="24.5546875" customWidth="1"/>
    <col min="13831" max="13831" width="1.88671875" customWidth="1"/>
    <col min="13832" max="13832" width="22.88671875" customWidth="1"/>
    <col min="13833" max="13833" width="19.5546875" customWidth="1"/>
    <col min="13834" max="13834" width="16.33203125" customWidth="1"/>
    <col min="13835" max="13835" width="18.109375" customWidth="1"/>
    <col min="13836" max="13836" width="25.33203125" customWidth="1"/>
    <col min="14081" max="14081" width="5.88671875" customWidth="1"/>
    <col min="14082" max="14082" width="5.6640625" customWidth="1"/>
    <col min="14083" max="14083" width="4" customWidth="1"/>
    <col min="14084" max="14084" width="40" customWidth="1"/>
    <col min="14085" max="14085" width="2.88671875" customWidth="1"/>
    <col min="14086" max="14086" width="24.5546875" customWidth="1"/>
    <col min="14087" max="14087" width="1.88671875" customWidth="1"/>
    <col min="14088" max="14088" width="22.88671875" customWidth="1"/>
    <col min="14089" max="14089" width="19.5546875" customWidth="1"/>
    <col min="14090" max="14090" width="16.33203125" customWidth="1"/>
    <col min="14091" max="14091" width="18.109375" customWidth="1"/>
    <col min="14092" max="14092" width="25.33203125" customWidth="1"/>
    <col min="14337" max="14337" width="5.88671875" customWidth="1"/>
    <col min="14338" max="14338" width="5.6640625" customWidth="1"/>
    <col min="14339" max="14339" width="4" customWidth="1"/>
    <col min="14340" max="14340" width="40" customWidth="1"/>
    <col min="14341" max="14341" width="2.88671875" customWidth="1"/>
    <col min="14342" max="14342" width="24.5546875" customWidth="1"/>
    <col min="14343" max="14343" width="1.88671875" customWidth="1"/>
    <col min="14344" max="14344" width="22.88671875" customWidth="1"/>
    <col min="14345" max="14345" width="19.5546875" customWidth="1"/>
    <col min="14346" max="14346" width="16.33203125" customWidth="1"/>
    <col min="14347" max="14347" width="18.109375" customWidth="1"/>
    <col min="14348" max="14348" width="25.33203125" customWidth="1"/>
    <col min="14593" max="14593" width="5.88671875" customWidth="1"/>
    <col min="14594" max="14594" width="5.6640625" customWidth="1"/>
    <col min="14595" max="14595" width="4" customWidth="1"/>
    <col min="14596" max="14596" width="40" customWidth="1"/>
    <col min="14597" max="14597" width="2.88671875" customWidth="1"/>
    <col min="14598" max="14598" width="24.5546875" customWidth="1"/>
    <col min="14599" max="14599" width="1.88671875" customWidth="1"/>
    <col min="14600" max="14600" width="22.88671875" customWidth="1"/>
    <col min="14601" max="14601" width="19.5546875" customWidth="1"/>
    <col min="14602" max="14602" width="16.33203125" customWidth="1"/>
    <col min="14603" max="14603" width="18.109375" customWidth="1"/>
    <col min="14604" max="14604" width="25.33203125" customWidth="1"/>
    <col min="14849" max="14849" width="5.88671875" customWidth="1"/>
    <col min="14850" max="14850" width="5.6640625" customWidth="1"/>
    <col min="14851" max="14851" width="4" customWidth="1"/>
    <col min="14852" max="14852" width="40" customWidth="1"/>
    <col min="14853" max="14853" width="2.88671875" customWidth="1"/>
    <col min="14854" max="14854" width="24.5546875" customWidth="1"/>
    <col min="14855" max="14855" width="1.88671875" customWidth="1"/>
    <col min="14856" max="14856" width="22.88671875" customWidth="1"/>
    <col min="14857" max="14857" width="19.5546875" customWidth="1"/>
    <col min="14858" max="14858" width="16.33203125" customWidth="1"/>
    <col min="14859" max="14859" width="18.109375" customWidth="1"/>
    <col min="14860" max="14860" width="25.33203125" customWidth="1"/>
    <col min="15105" max="15105" width="5.88671875" customWidth="1"/>
    <col min="15106" max="15106" width="5.6640625" customWidth="1"/>
    <col min="15107" max="15107" width="4" customWidth="1"/>
    <col min="15108" max="15108" width="40" customWidth="1"/>
    <col min="15109" max="15109" width="2.88671875" customWidth="1"/>
    <col min="15110" max="15110" width="24.5546875" customWidth="1"/>
    <col min="15111" max="15111" width="1.88671875" customWidth="1"/>
    <col min="15112" max="15112" width="22.88671875" customWidth="1"/>
    <col min="15113" max="15113" width="19.5546875" customWidth="1"/>
    <col min="15114" max="15114" width="16.33203125" customWidth="1"/>
    <col min="15115" max="15115" width="18.109375" customWidth="1"/>
    <col min="15116" max="15116" width="25.33203125" customWidth="1"/>
    <col min="15361" max="15361" width="5.88671875" customWidth="1"/>
    <col min="15362" max="15362" width="5.6640625" customWidth="1"/>
    <col min="15363" max="15363" width="4" customWidth="1"/>
    <col min="15364" max="15364" width="40" customWidth="1"/>
    <col min="15365" max="15365" width="2.88671875" customWidth="1"/>
    <col min="15366" max="15366" width="24.5546875" customWidth="1"/>
    <col min="15367" max="15367" width="1.88671875" customWidth="1"/>
    <col min="15368" max="15368" width="22.88671875" customWidth="1"/>
    <col min="15369" max="15369" width="19.5546875" customWidth="1"/>
    <col min="15370" max="15370" width="16.33203125" customWidth="1"/>
    <col min="15371" max="15371" width="18.109375" customWidth="1"/>
    <col min="15372" max="15372" width="25.33203125" customWidth="1"/>
    <col min="15617" max="15617" width="5.88671875" customWidth="1"/>
    <col min="15618" max="15618" width="5.6640625" customWidth="1"/>
    <col min="15619" max="15619" width="4" customWidth="1"/>
    <col min="15620" max="15620" width="40" customWidth="1"/>
    <col min="15621" max="15621" width="2.88671875" customWidth="1"/>
    <col min="15622" max="15622" width="24.5546875" customWidth="1"/>
    <col min="15623" max="15623" width="1.88671875" customWidth="1"/>
    <col min="15624" max="15624" width="22.88671875" customWidth="1"/>
    <col min="15625" max="15625" width="19.5546875" customWidth="1"/>
    <col min="15626" max="15626" width="16.33203125" customWidth="1"/>
    <col min="15627" max="15627" width="18.109375" customWidth="1"/>
    <col min="15628" max="15628" width="25.33203125" customWidth="1"/>
    <col min="15873" max="15873" width="5.88671875" customWidth="1"/>
    <col min="15874" max="15874" width="5.6640625" customWidth="1"/>
    <col min="15875" max="15875" width="4" customWidth="1"/>
    <col min="15876" max="15876" width="40" customWidth="1"/>
    <col min="15877" max="15877" width="2.88671875" customWidth="1"/>
    <col min="15878" max="15878" width="24.5546875" customWidth="1"/>
    <col min="15879" max="15879" width="1.88671875" customWidth="1"/>
    <col min="15880" max="15880" width="22.88671875" customWidth="1"/>
    <col min="15881" max="15881" width="19.5546875" customWidth="1"/>
    <col min="15882" max="15882" width="16.33203125" customWidth="1"/>
    <col min="15883" max="15883" width="18.109375" customWidth="1"/>
    <col min="15884" max="15884" width="25.33203125" customWidth="1"/>
    <col min="16129" max="16129" width="5.88671875" customWidth="1"/>
    <col min="16130" max="16130" width="5.6640625" customWidth="1"/>
    <col min="16131" max="16131" width="4" customWidth="1"/>
    <col min="16132" max="16132" width="40" customWidth="1"/>
    <col min="16133" max="16133" width="2.88671875" customWidth="1"/>
    <col min="16134" max="16134" width="24.5546875" customWidth="1"/>
    <col min="16135" max="16135" width="1.88671875" customWidth="1"/>
    <col min="16136" max="16136" width="22.88671875" customWidth="1"/>
    <col min="16137" max="16137" width="19.5546875" customWidth="1"/>
    <col min="16138" max="16138" width="16.33203125" customWidth="1"/>
    <col min="16139" max="16139" width="18.109375" customWidth="1"/>
    <col min="16140" max="16140" width="25.33203125" customWidth="1"/>
  </cols>
  <sheetData>
    <row r="1" spans="1:12" ht="15" thickBot="1" x14ac:dyDescent="0.35">
      <c r="A1" s="208"/>
      <c r="B1" s="209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x14ac:dyDescent="0.3">
      <c r="A2" s="208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x14ac:dyDescent="0.3">
      <c r="A3" s="208"/>
      <c r="B3" s="297" t="s">
        <v>578</v>
      </c>
      <c r="C3" s="298"/>
      <c r="D3" s="298"/>
      <c r="E3" s="298"/>
      <c r="F3" s="298"/>
      <c r="G3" s="298"/>
      <c r="H3" s="298"/>
      <c r="I3" s="298"/>
      <c r="J3" s="298"/>
      <c r="K3" s="298"/>
      <c r="L3" s="299"/>
    </row>
    <row r="4" spans="1:12" x14ac:dyDescent="0.3">
      <c r="A4" s="208"/>
      <c r="B4" s="297" t="s">
        <v>579</v>
      </c>
      <c r="C4" s="298"/>
      <c r="D4" s="298"/>
      <c r="E4" s="298"/>
      <c r="F4" s="298"/>
      <c r="G4" s="298"/>
      <c r="H4" s="298"/>
      <c r="I4" s="298"/>
      <c r="J4" s="298"/>
      <c r="K4" s="298"/>
      <c r="L4" s="299"/>
    </row>
    <row r="5" spans="1:12" x14ac:dyDescent="0.3">
      <c r="A5" s="208"/>
      <c r="B5" s="297" t="s">
        <v>580</v>
      </c>
      <c r="C5" s="298"/>
      <c r="D5" s="298"/>
      <c r="E5" s="298"/>
      <c r="F5" s="298"/>
      <c r="G5" s="298"/>
      <c r="H5" s="298"/>
      <c r="I5" s="298"/>
      <c r="J5" s="298"/>
      <c r="K5" s="298"/>
      <c r="L5" s="299"/>
    </row>
    <row r="6" spans="1:12" ht="15" thickBot="1" x14ac:dyDescent="0.35">
      <c r="A6" s="208"/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4"/>
    </row>
    <row r="7" spans="1:12" ht="15" thickBot="1" x14ac:dyDescent="0.35">
      <c r="A7" s="208"/>
      <c r="B7" s="272" t="s">
        <v>581</v>
      </c>
      <c r="C7" s="273"/>
      <c r="D7" s="274"/>
      <c r="E7" s="309" t="s">
        <v>582</v>
      </c>
      <c r="F7" s="310"/>
      <c r="G7" s="310"/>
      <c r="H7" s="333"/>
      <c r="I7" s="334" t="s">
        <v>583</v>
      </c>
      <c r="J7" s="333"/>
      <c r="K7" s="274" t="s">
        <v>584</v>
      </c>
      <c r="L7" s="307" t="s">
        <v>585</v>
      </c>
    </row>
    <row r="8" spans="1:12" ht="15" thickBot="1" x14ac:dyDescent="0.35">
      <c r="A8" s="208"/>
      <c r="B8" s="297"/>
      <c r="C8" s="298"/>
      <c r="D8" s="299"/>
      <c r="E8" s="309" t="s">
        <v>586</v>
      </c>
      <c r="F8" s="333"/>
      <c r="G8" s="334" t="s">
        <v>587</v>
      </c>
      <c r="H8" s="333"/>
      <c r="I8" s="210"/>
      <c r="J8" s="197"/>
      <c r="K8" s="299"/>
      <c r="L8" s="312"/>
    </row>
    <row r="9" spans="1:12" ht="42" thickBot="1" x14ac:dyDescent="0.35">
      <c r="A9" s="208"/>
      <c r="B9" s="300"/>
      <c r="C9" s="301"/>
      <c r="D9" s="302"/>
      <c r="E9" s="195"/>
      <c r="F9" s="211" t="s">
        <v>588</v>
      </c>
      <c r="G9" s="211"/>
      <c r="H9" s="211" t="s">
        <v>589</v>
      </c>
      <c r="I9" s="212" t="s">
        <v>590</v>
      </c>
      <c r="J9" s="213" t="s">
        <v>591</v>
      </c>
      <c r="K9" s="302"/>
      <c r="L9" s="308"/>
    </row>
    <row r="10" spans="1:12" ht="15" thickBot="1" x14ac:dyDescent="0.35">
      <c r="A10" s="208"/>
      <c r="B10" s="214" t="s">
        <v>592</v>
      </c>
      <c r="C10" s="215"/>
      <c r="D10" s="215"/>
      <c r="E10" s="215"/>
      <c r="F10" s="215"/>
      <c r="G10" s="215"/>
      <c r="H10" s="215"/>
      <c r="I10" s="216"/>
      <c r="J10" s="216"/>
      <c r="K10" s="216"/>
      <c r="L10" s="217"/>
    </row>
    <row r="11" spans="1:12" ht="15" thickBot="1" x14ac:dyDescent="0.35">
      <c r="A11" s="208"/>
      <c r="B11" s="218" t="s">
        <v>593</v>
      </c>
      <c r="C11" s="196"/>
      <c r="D11" s="196"/>
      <c r="E11" s="196"/>
      <c r="F11" s="196"/>
      <c r="G11" s="196"/>
      <c r="H11" s="196"/>
      <c r="I11" s="193"/>
      <c r="J11" s="193"/>
      <c r="K11" s="193"/>
      <c r="L11" s="194"/>
    </row>
    <row r="12" spans="1:12" ht="16.5" customHeight="1" thickBot="1" x14ac:dyDescent="0.35">
      <c r="A12" s="208"/>
      <c r="B12" s="219">
        <v>1</v>
      </c>
      <c r="C12" s="220" t="s">
        <v>594</v>
      </c>
      <c r="D12" s="221"/>
      <c r="E12" s="222"/>
      <c r="F12" s="222"/>
      <c r="G12" s="222"/>
      <c r="H12" s="222"/>
      <c r="I12" s="222"/>
      <c r="J12" s="222"/>
      <c r="K12" s="222"/>
      <c r="L12" s="223"/>
    </row>
    <row r="13" spans="1:12" ht="42" thickBot="1" x14ac:dyDescent="0.35">
      <c r="A13" s="208"/>
      <c r="B13" s="224"/>
      <c r="C13" s="225" t="s">
        <v>595</v>
      </c>
      <c r="D13" s="226" t="s">
        <v>596</v>
      </c>
      <c r="E13" s="141"/>
      <c r="F13" s="227" t="s">
        <v>597</v>
      </c>
      <c r="G13" s="114"/>
      <c r="H13" s="228"/>
      <c r="I13" s="208"/>
      <c r="J13" s="229" t="s">
        <v>598</v>
      </c>
      <c r="K13" s="227" t="s">
        <v>599</v>
      </c>
      <c r="L13" s="228"/>
    </row>
    <row r="14" spans="1:12" ht="28.2" thickBot="1" x14ac:dyDescent="0.35">
      <c r="A14" s="208"/>
      <c r="B14" s="224"/>
      <c r="C14" s="225" t="s">
        <v>600</v>
      </c>
      <c r="D14" s="226" t="s">
        <v>601</v>
      </c>
      <c r="E14" s="230"/>
      <c r="F14" s="231" t="s">
        <v>602</v>
      </c>
      <c r="G14" s="232"/>
      <c r="H14" s="233"/>
      <c r="I14" s="234"/>
      <c r="J14" s="235" t="s">
        <v>598</v>
      </c>
      <c r="K14" s="231" t="s">
        <v>599</v>
      </c>
      <c r="L14" s="233"/>
    </row>
    <row r="15" spans="1:12" ht="15" thickBot="1" x14ac:dyDescent="0.35">
      <c r="A15" s="208"/>
      <c r="B15" s="224"/>
      <c r="C15" s="225" t="s">
        <v>603</v>
      </c>
      <c r="D15" s="226" t="s">
        <v>212</v>
      </c>
      <c r="E15" s="230"/>
      <c r="F15" s="231" t="s">
        <v>604</v>
      </c>
      <c r="G15" s="232"/>
      <c r="H15" s="233"/>
      <c r="I15" s="234"/>
      <c r="J15" s="235" t="s">
        <v>598</v>
      </c>
      <c r="K15" s="236" t="s">
        <v>599</v>
      </c>
      <c r="L15" s="233"/>
    </row>
    <row r="16" spans="1:12" ht="24.75" customHeight="1" thickBot="1" x14ac:dyDescent="0.35">
      <c r="A16" s="208"/>
      <c r="B16" s="219">
        <v>2</v>
      </c>
      <c r="C16" s="220" t="s">
        <v>605</v>
      </c>
      <c r="D16" s="221"/>
      <c r="E16" s="237"/>
      <c r="F16" s="237"/>
      <c r="G16" s="237"/>
      <c r="H16" s="237"/>
      <c r="I16" s="237"/>
      <c r="J16" s="237"/>
      <c r="K16" s="222"/>
      <c r="L16" s="238"/>
    </row>
    <row r="17" spans="1:12" ht="42" thickBot="1" x14ac:dyDescent="0.35">
      <c r="A17" s="208"/>
      <c r="B17" s="224"/>
      <c r="C17" s="225" t="s">
        <v>595</v>
      </c>
      <c r="D17" s="226" t="s">
        <v>596</v>
      </c>
      <c r="E17" s="229"/>
      <c r="F17" s="227" t="s">
        <v>597</v>
      </c>
      <c r="G17" s="228"/>
      <c r="H17" s="228"/>
      <c r="I17" s="208"/>
      <c r="J17" s="229" t="s">
        <v>598</v>
      </c>
      <c r="K17" s="227" t="s">
        <v>599</v>
      </c>
      <c r="L17" s="228"/>
    </row>
    <row r="18" spans="1:12" ht="28.2" thickBot="1" x14ac:dyDescent="0.35">
      <c r="A18" s="208"/>
      <c r="B18" s="224"/>
      <c r="C18" s="225" t="s">
        <v>600</v>
      </c>
      <c r="D18" s="226" t="s">
        <v>601</v>
      </c>
      <c r="E18" s="235"/>
      <c r="F18" s="231" t="s">
        <v>602</v>
      </c>
      <c r="G18" s="233"/>
      <c r="H18" s="233"/>
      <c r="I18" s="234"/>
      <c r="J18" s="235" t="s">
        <v>598</v>
      </c>
      <c r="K18" s="231" t="s">
        <v>599</v>
      </c>
      <c r="L18" s="233"/>
    </row>
    <row r="19" spans="1:12" ht="15" thickBot="1" x14ac:dyDescent="0.35">
      <c r="A19" s="208"/>
      <c r="B19" s="224"/>
      <c r="C19" s="225" t="s">
        <v>603</v>
      </c>
      <c r="D19" s="226" t="s">
        <v>212</v>
      </c>
      <c r="E19" s="235"/>
      <c r="F19" s="231" t="s">
        <v>604</v>
      </c>
      <c r="G19" s="233"/>
      <c r="H19" s="233"/>
      <c r="I19" s="234"/>
      <c r="J19" s="235" t="s">
        <v>598</v>
      </c>
      <c r="K19" s="236" t="s">
        <v>599</v>
      </c>
      <c r="L19" s="233"/>
    </row>
    <row r="20" spans="1:12" ht="16.5" customHeight="1" thickBot="1" x14ac:dyDescent="0.35">
      <c r="A20" s="208"/>
      <c r="B20" s="219">
        <v>3</v>
      </c>
      <c r="C20" s="220" t="s">
        <v>606</v>
      </c>
      <c r="D20" s="221"/>
      <c r="E20" s="237"/>
      <c r="F20" s="237"/>
      <c r="G20" s="237"/>
      <c r="H20" s="237"/>
      <c r="I20" s="237"/>
      <c r="J20" s="237"/>
      <c r="K20" s="222"/>
      <c r="L20" s="238"/>
    </row>
    <row r="21" spans="1:12" ht="15" thickBot="1" x14ac:dyDescent="0.35">
      <c r="A21" s="208"/>
      <c r="B21" s="224"/>
      <c r="C21" s="225" t="s">
        <v>595</v>
      </c>
      <c r="D21" s="226" t="s">
        <v>596</v>
      </c>
      <c r="E21" s="229"/>
      <c r="F21" s="227" t="s">
        <v>607</v>
      </c>
      <c r="G21" s="228"/>
      <c r="H21" s="228"/>
      <c r="I21" s="208"/>
      <c r="J21" s="229" t="s">
        <v>598</v>
      </c>
      <c r="K21" s="227" t="s">
        <v>608</v>
      </c>
      <c r="L21" s="228"/>
    </row>
    <row r="22" spans="1:12" ht="15" thickBot="1" x14ac:dyDescent="0.35">
      <c r="A22" s="208"/>
      <c r="B22" s="224"/>
      <c r="C22" s="225" t="s">
        <v>600</v>
      </c>
      <c r="D22" s="226" t="s">
        <v>609</v>
      </c>
      <c r="E22" s="235"/>
      <c r="F22" s="231" t="s">
        <v>610</v>
      </c>
      <c r="G22" s="233"/>
      <c r="H22" s="233"/>
      <c r="I22" s="234"/>
      <c r="J22" s="235" t="s">
        <v>598</v>
      </c>
      <c r="K22" s="231" t="s">
        <v>608</v>
      </c>
      <c r="L22" s="233"/>
    </row>
    <row r="23" spans="1:12" ht="15" thickBot="1" x14ac:dyDescent="0.35">
      <c r="A23" s="208"/>
      <c r="B23" s="224"/>
      <c r="C23" s="225" t="s">
        <v>603</v>
      </c>
      <c r="D23" s="226" t="s">
        <v>212</v>
      </c>
      <c r="E23" s="235"/>
      <c r="F23" s="231" t="s">
        <v>604</v>
      </c>
      <c r="G23" s="233"/>
      <c r="H23" s="233"/>
      <c r="I23" s="234"/>
      <c r="J23" s="235" t="s">
        <v>598</v>
      </c>
      <c r="K23" s="236" t="s">
        <v>608</v>
      </c>
      <c r="L23" s="233"/>
    </row>
    <row r="24" spans="1:12" ht="16.5" customHeight="1" thickBot="1" x14ac:dyDescent="0.35">
      <c r="A24" s="208"/>
      <c r="B24" s="219">
        <v>4</v>
      </c>
      <c r="C24" s="220" t="s">
        <v>611</v>
      </c>
      <c r="D24" s="221"/>
      <c r="E24" s="237"/>
      <c r="F24" s="237"/>
      <c r="G24" s="237"/>
      <c r="H24" s="237"/>
      <c r="I24" s="237"/>
      <c r="J24" s="237"/>
      <c r="K24" s="222"/>
      <c r="L24" s="238"/>
    </row>
    <row r="25" spans="1:12" ht="15" thickBot="1" x14ac:dyDescent="0.35">
      <c r="A25" s="208"/>
      <c r="B25" s="239"/>
      <c r="C25" s="240" t="s">
        <v>595</v>
      </c>
      <c r="D25" s="241" t="s">
        <v>612</v>
      </c>
      <c r="E25" s="222"/>
      <c r="F25" s="242"/>
      <c r="G25" s="222"/>
      <c r="H25" s="222"/>
      <c r="I25" s="222"/>
      <c r="J25" s="222"/>
      <c r="K25" s="222"/>
      <c r="L25" s="223"/>
    </row>
    <row r="26" spans="1:12" ht="15" thickBot="1" x14ac:dyDescent="0.35">
      <c r="A26" s="208"/>
      <c r="B26" s="224"/>
      <c r="C26" s="225"/>
      <c r="D26" s="226" t="s">
        <v>613</v>
      </c>
      <c r="E26" s="229"/>
      <c r="F26" s="227" t="s">
        <v>614</v>
      </c>
      <c r="G26" s="228"/>
      <c r="H26" s="228"/>
      <c r="I26" s="208"/>
      <c r="J26" s="229" t="s">
        <v>598</v>
      </c>
      <c r="K26" s="227" t="s">
        <v>615</v>
      </c>
      <c r="L26" s="228"/>
    </row>
    <row r="27" spans="1:12" ht="15" thickBot="1" x14ac:dyDescent="0.35">
      <c r="A27" s="208"/>
      <c r="B27" s="224"/>
      <c r="C27" s="225"/>
      <c r="D27" s="226" t="s">
        <v>616</v>
      </c>
      <c r="E27" s="235"/>
      <c r="F27" s="233" t="s">
        <v>617</v>
      </c>
      <c r="G27" s="233"/>
      <c r="H27" s="233"/>
      <c r="I27" s="234"/>
      <c r="J27" s="235" t="s">
        <v>598</v>
      </c>
      <c r="K27" s="231" t="s">
        <v>615</v>
      </c>
      <c r="L27" s="233"/>
    </row>
    <row r="28" spans="1:12" ht="42" thickBot="1" x14ac:dyDescent="0.35">
      <c r="A28" s="208"/>
      <c r="B28" s="243"/>
      <c r="C28" s="225" t="s">
        <v>600</v>
      </c>
      <c r="D28" s="244" t="s">
        <v>618</v>
      </c>
      <c r="E28" s="245"/>
      <c r="F28" s="231" t="s">
        <v>619</v>
      </c>
      <c r="G28" s="246"/>
      <c r="H28" s="233"/>
      <c r="I28" s="234"/>
      <c r="J28" s="235" t="s">
        <v>598</v>
      </c>
      <c r="K28" s="231" t="s">
        <v>615</v>
      </c>
      <c r="L28" s="233"/>
    </row>
    <row r="29" spans="1:12" ht="28.2" thickBot="1" x14ac:dyDescent="0.35">
      <c r="A29" s="208"/>
      <c r="B29" s="243"/>
      <c r="C29" s="225" t="s">
        <v>603</v>
      </c>
      <c r="D29" s="244" t="s">
        <v>620</v>
      </c>
      <c r="E29" s="247"/>
      <c r="F29" s="236" t="s">
        <v>621</v>
      </c>
      <c r="G29" s="238"/>
      <c r="H29" s="248"/>
      <c r="I29" s="249"/>
      <c r="J29" s="250" t="s">
        <v>598</v>
      </c>
      <c r="K29" s="236" t="s">
        <v>615</v>
      </c>
      <c r="L29" s="248"/>
    </row>
    <row r="30" spans="1:12" ht="42" thickBot="1" x14ac:dyDescent="0.35">
      <c r="A30" s="208"/>
      <c r="B30" s="243"/>
      <c r="C30" s="225" t="s">
        <v>622</v>
      </c>
      <c r="D30" s="244" t="s">
        <v>623</v>
      </c>
      <c r="E30" s="251"/>
      <c r="F30" s="252" t="s">
        <v>619</v>
      </c>
      <c r="G30" s="223"/>
      <c r="H30" s="253"/>
      <c r="I30" s="254"/>
      <c r="J30" s="255" t="s">
        <v>598</v>
      </c>
      <c r="K30" s="252" t="s">
        <v>615</v>
      </c>
      <c r="L30" s="253"/>
    </row>
    <row r="31" spans="1:12" ht="15" thickBot="1" x14ac:dyDescent="0.3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1:12" ht="15" thickBot="1" x14ac:dyDescent="0.35">
      <c r="A32" s="208"/>
      <c r="B32" s="256">
        <v>5</v>
      </c>
      <c r="C32" s="220" t="s">
        <v>624</v>
      </c>
      <c r="D32" s="221"/>
      <c r="E32" s="237"/>
      <c r="F32" s="237"/>
      <c r="G32" s="237"/>
      <c r="H32" s="237"/>
      <c r="I32" s="237"/>
      <c r="J32" s="237"/>
      <c r="K32" s="237"/>
      <c r="L32" s="238"/>
    </row>
    <row r="33" spans="1:12" ht="15" thickBot="1" x14ac:dyDescent="0.35">
      <c r="A33" s="208"/>
      <c r="B33" s="224"/>
      <c r="C33" s="225" t="s">
        <v>625</v>
      </c>
      <c r="D33" s="244" t="s">
        <v>626</v>
      </c>
      <c r="E33" s="229"/>
      <c r="F33" s="227" t="s">
        <v>627</v>
      </c>
      <c r="G33" s="228"/>
      <c r="H33" s="228"/>
      <c r="I33" s="208"/>
      <c r="J33" s="229" t="s">
        <v>598</v>
      </c>
      <c r="K33" s="227" t="s">
        <v>628</v>
      </c>
      <c r="L33" s="228"/>
    </row>
    <row r="34" spans="1:12" ht="28.2" thickBot="1" x14ac:dyDescent="0.35">
      <c r="A34" s="208"/>
      <c r="B34" s="224"/>
      <c r="C34" s="225" t="s">
        <v>629</v>
      </c>
      <c r="D34" s="244" t="s">
        <v>212</v>
      </c>
      <c r="E34" s="235"/>
      <c r="F34" s="231" t="s">
        <v>627</v>
      </c>
      <c r="G34" s="233"/>
      <c r="H34" s="233"/>
      <c r="I34" s="234"/>
      <c r="J34" s="235" t="s">
        <v>598</v>
      </c>
      <c r="K34" s="236" t="s">
        <v>630</v>
      </c>
      <c r="L34" s="233"/>
    </row>
    <row r="35" spans="1:12" ht="15" thickBot="1" x14ac:dyDescent="0.35">
      <c r="A35" s="208"/>
      <c r="B35" s="219">
        <v>6</v>
      </c>
      <c r="C35" s="220" t="s">
        <v>631</v>
      </c>
      <c r="D35" s="221"/>
      <c r="E35" s="237"/>
      <c r="F35" s="237"/>
      <c r="G35" s="237"/>
      <c r="H35" s="237"/>
      <c r="I35" s="237"/>
      <c r="J35" s="237"/>
      <c r="K35" s="222"/>
      <c r="L35" s="238"/>
    </row>
    <row r="36" spans="1:12" ht="15" thickBot="1" x14ac:dyDescent="0.35">
      <c r="A36" s="208"/>
      <c r="B36" s="224"/>
      <c r="C36" s="225" t="s">
        <v>625</v>
      </c>
      <c r="D36" s="226" t="s">
        <v>626</v>
      </c>
      <c r="E36" s="229"/>
      <c r="F36" s="227" t="s">
        <v>632</v>
      </c>
      <c r="G36" s="228"/>
      <c r="H36" s="228"/>
      <c r="I36" s="208"/>
      <c r="J36" s="229" t="s">
        <v>598</v>
      </c>
      <c r="K36" s="252" t="s">
        <v>633</v>
      </c>
      <c r="L36" s="228"/>
    </row>
    <row r="37" spans="1:12" ht="16.5" customHeight="1" thickBot="1" x14ac:dyDescent="0.35">
      <c r="A37" s="208"/>
      <c r="B37" s="219">
        <v>7</v>
      </c>
      <c r="C37" s="220" t="s">
        <v>634</v>
      </c>
      <c r="D37" s="221"/>
      <c r="E37" s="237"/>
      <c r="F37" s="237"/>
      <c r="G37" s="237"/>
      <c r="H37" s="237"/>
      <c r="I37" s="237"/>
      <c r="J37" s="237"/>
      <c r="K37" s="242"/>
      <c r="L37" s="238"/>
    </row>
    <row r="38" spans="1:12" ht="28.2" thickBot="1" x14ac:dyDescent="0.35">
      <c r="A38" s="208"/>
      <c r="B38" s="224"/>
      <c r="C38" s="225" t="s">
        <v>625</v>
      </c>
      <c r="D38" s="244" t="s">
        <v>596</v>
      </c>
      <c r="E38" s="255"/>
      <c r="F38" s="252" t="s">
        <v>635</v>
      </c>
      <c r="G38" s="253"/>
      <c r="H38" s="253"/>
      <c r="I38" s="208"/>
      <c r="J38" s="255" t="s">
        <v>598</v>
      </c>
      <c r="K38" s="227" t="s">
        <v>636</v>
      </c>
      <c r="L38" s="228"/>
    </row>
    <row r="39" spans="1:12" ht="15" thickBot="1" x14ac:dyDescent="0.35">
      <c r="A39" s="208"/>
      <c r="B39" s="224"/>
      <c r="C39" s="225" t="s">
        <v>629</v>
      </c>
      <c r="D39" s="244" t="s">
        <v>223</v>
      </c>
      <c r="E39" s="229"/>
      <c r="F39" s="227" t="s">
        <v>614</v>
      </c>
      <c r="G39" s="228"/>
      <c r="H39" s="228"/>
      <c r="I39" s="234"/>
      <c r="J39" s="229" t="s">
        <v>598</v>
      </c>
      <c r="K39" s="231" t="s">
        <v>636</v>
      </c>
      <c r="L39" s="233"/>
    </row>
    <row r="40" spans="1:12" ht="15" thickBot="1" x14ac:dyDescent="0.35">
      <c r="A40" s="208"/>
      <c r="B40" s="224"/>
      <c r="C40" s="225" t="s">
        <v>603</v>
      </c>
      <c r="D40" s="244" t="s">
        <v>212</v>
      </c>
      <c r="E40" s="250"/>
      <c r="F40" s="236" t="s">
        <v>617</v>
      </c>
      <c r="G40" s="248"/>
      <c r="H40" s="248"/>
      <c r="I40" s="248"/>
      <c r="J40" s="248" t="s">
        <v>598</v>
      </c>
      <c r="K40" s="236" t="s">
        <v>636</v>
      </c>
      <c r="L40" s="248"/>
    </row>
    <row r="41" spans="1:12" ht="15" thickBot="1" x14ac:dyDescent="0.35">
      <c r="A41" s="208"/>
      <c r="B41" s="218" t="s">
        <v>637</v>
      </c>
      <c r="C41" s="196"/>
      <c r="D41" s="196"/>
      <c r="E41" s="196"/>
      <c r="F41" s="196"/>
      <c r="G41" s="196"/>
      <c r="H41" s="196"/>
      <c r="I41" s="193"/>
      <c r="J41" s="193"/>
      <c r="K41" s="193"/>
      <c r="L41" s="194"/>
    </row>
    <row r="42" spans="1:12" ht="24.75" customHeight="1" thickBot="1" x14ac:dyDescent="0.35">
      <c r="A42" s="208"/>
      <c r="B42" s="219">
        <v>1</v>
      </c>
      <c r="C42" s="220" t="s">
        <v>597</v>
      </c>
      <c r="D42" s="221"/>
      <c r="E42" s="222"/>
      <c r="F42" s="222"/>
      <c r="G42" s="222"/>
      <c r="H42" s="222"/>
      <c r="I42" s="222"/>
      <c r="J42" s="222"/>
      <c r="K42" s="222"/>
      <c r="L42" s="223"/>
    </row>
    <row r="43" spans="1:12" ht="42" thickBot="1" x14ac:dyDescent="0.35">
      <c r="A43" s="208"/>
      <c r="B43" s="243"/>
      <c r="C43" s="225" t="s">
        <v>595</v>
      </c>
      <c r="D43" s="244" t="s">
        <v>638</v>
      </c>
      <c r="E43" s="255"/>
      <c r="F43" s="252" t="s">
        <v>597</v>
      </c>
      <c r="G43" s="253"/>
      <c r="H43" s="253"/>
      <c r="I43" s="257"/>
      <c r="J43" s="258"/>
      <c r="K43" s="227" t="s">
        <v>639</v>
      </c>
      <c r="L43" s="228"/>
    </row>
    <row r="44" spans="1:12" ht="42" thickBot="1" x14ac:dyDescent="0.35">
      <c r="A44" s="208"/>
      <c r="B44" s="243"/>
      <c r="C44" s="225" t="s">
        <v>600</v>
      </c>
      <c r="D44" s="244" t="s">
        <v>640</v>
      </c>
      <c r="E44" s="255"/>
      <c r="F44" s="252" t="s">
        <v>641</v>
      </c>
      <c r="G44" s="253"/>
      <c r="H44" s="253"/>
      <c r="I44" s="259"/>
      <c r="J44" s="245"/>
      <c r="K44" s="231" t="s">
        <v>639</v>
      </c>
      <c r="L44" s="233"/>
    </row>
    <row r="45" spans="1:12" ht="42" thickBot="1" x14ac:dyDescent="0.35">
      <c r="A45" s="208"/>
      <c r="B45" s="243"/>
      <c r="C45" s="225" t="s">
        <v>603</v>
      </c>
      <c r="D45" s="244" t="s">
        <v>642</v>
      </c>
      <c r="E45" s="255"/>
      <c r="F45" s="252" t="s">
        <v>597</v>
      </c>
      <c r="G45" s="253"/>
      <c r="H45" s="253"/>
      <c r="I45" s="259"/>
      <c r="J45" s="245"/>
      <c r="K45" s="231" t="s">
        <v>639</v>
      </c>
      <c r="L45" s="233"/>
    </row>
    <row r="46" spans="1:12" ht="42" thickBot="1" x14ac:dyDescent="0.35">
      <c r="A46" s="208"/>
      <c r="B46" s="243"/>
      <c r="C46" s="225" t="s">
        <v>622</v>
      </c>
      <c r="D46" s="244" t="s">
        <v>643</v>
      </c>
      <c r="E46" s="255"/>
      <c r="F46" s="252" t="s">
        <v>644</v>
      </c>
      <c r="G46" s="253"/>
      <c r="H46" s="253"/>
      <c r="I46" s="259"/>
      <c r="J46" s="245"/>
      <c r="K46" s="231" t="s">
        <v>639</v>
      </c>
      <c r="L46" s="233"/>
    </row>
    <row r="47" spans="1:12" ht="28.2" thickBot="1" x14ac:dyDescent="0.35">
      <c r="A47" s="208"/>
      <c r="B47" s="243"/>
      <c r="C47" s="225" t="s">
        <v>645</v>
      </c>
      <c r="D47" s="244" t="s">
        <v>646</v>
      </c>
      <c r="E47" s="255"/>
      <c r="F47" s="252" t="s">
        <v>647</v>
      </c>
      <c r="G47" s="253"/>
      <c r="H47" s="253"/>
      <c r="I47" s="259"/>
      <c r="J47" s="245"/>
      <c r="K47" s="236" t="s">
        <v>639</v>
      </c>
      <c r="L47" s="233"/>
    </row>
    <row r="48" spans="1:12" ht="24.75" customHeight="1" thickBot="1" x14ac:dyDescent="0.35">
      <c r="A48" s="208"/>
      <c r="B48" s="219">
        <v>2</v>
      </c>
      <c r="C48" s="220" t="s">
        <v>648</v>
      </c>
      <c r="D48" s="221"/>
      <c r="E48" s="222"/>
      <c r="F48" s="222"/>
      <c r="G48" s="222"/>
      <c r="H48" s="222"/>
      <c r="I48" s="237"/>
      <c r="J48" s="237"/>
      <c r="K48" s="222"/>
      <c r="L48" s="238"/>
    </row>
    <row r="49" spans="1:12" ht="42" thickBot="1" x14ac:dyDescent="0.35">
      <c r="A49" s="208"/>
      <c r="B49" s="243"/>
      <c r="C49" s="225" t="s">
        <v>595</v>
      </c>
      <c r="D49" s="244" t="s">
        <v>649</v>
      </c>
      <c r="E49" s="255"/>
      <c r="F49" s="252" t="s">
        <v>650</v>
      </c>
      <c r="G49" s="253"/>
      <c r="H49" s="253"/>
      <c r="I49" s="257"/>
      <c r="J49" s="258"/>
      <c r="K49" s="228" t="s">
        <v>599</v>
      </c>
      <c r="L49" s="228"/>
    </row>
    <row r="50" spans="1:12" ht="42" thickBot="1" x14ac:dyDescent="0.35">
      <c r="A50" s="208"/>
      <c r="B50" s="243"/>
      <c r="C50" s="225" t="s">
        <v>600</v>
      </c>
      <c r="D50" s="244" t="s">
        <v>651</v>
      </c>
      <c r="E50" s="255"/>
      <c r="F50" s="252" t="s">
        <v>650</v>
      </c>
      <c r="G50" s="253"/>
      <c r="H50" s="253"/>
      <c r="I50" s="259"/>
      <c r="J50" s="245"/>
      <c r="K50" s="233" t="s">
        <v>599</v>
      </c>
      <c r="L50" s="233"/>
    </row>
    <row r="51" spans="1:12" ht="42" thickBot="1" x14ac:dyDescent="0.35">
      <c r="A51" s="208"/>
      <c r="B51" s="243"/>
      <c r="C51" s="225" t="s">
        <v>603</v>
      </c>
      <c r="D51" s="244" t="s">
        <v>652</v>
      </c>
      <c r="E51" s="255"/>
      <c r="F51" s="252" t="s">
        <v>650</v>
      </c>
      <c r="G51" s="253"/>
      <c r="H51" s="253"/>
      <c r="I51" s="237"/>
      <c r="J51" s="247"/>
      <c r="K51" s="248" t="s">
        <v>599</v>
      </c>
      <c r="L51" s="248"/>
    </row>
    <row r="52" spans="1:12" ht="42" thickBot="1" x14ac:dyDescent="0.35">
      <c r="A52" s="208"/>
      <c r="B52" s="243"/>
      <c r="C52" s="225" t="s">
        <v>622</v>
      </c>
      <c r="D52" s="244" t="s">
        <v>653</v>
      </c>
      <c r="E52" s="255"/>
      <c r="F52" s="253" t="s">
        <v>654</v>
      </c>
      <c r="G52" s="253"/>
      <c r="H52" s="253"/>
      <c r="I52" s="222"/>
      <c r="J52" s="251"/>
      <c r="K52" s="253" t="s">
        <v>599</v>
      </c>
      <c r="L52" s="253"/>
    </row>
    <row r="53" spans="1:12" ht="15" thickBot="1" x14ac:dyDescent="0.3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</row>
    <row r="54" spans="1:12" ht="15" thickBot="1" x14ac:dyDescent="0.35">
      <c r="A54" s="208"/>
      <c r="B54" s="256">
        <v>3</v>
      </c>
      <c r="C54" s="221" t="s">
        <v>655</v>
      </c>
      <c r="D54" s="221"/>
      <c r="E54" s="237"/>
      <c r="F54" s="237"/>
      <c r="G54" s="237"/>
      <c r="H54" s="237"/>
      <c r="I54" s="237"/>
      <c r="J54" s="237"/>
      <c r="K54" s="237"/>
      <c r="L54" s="238"/>
    </row>
    <row r="55" spans="1:12" ht="15" thickBot="1" x14ac:dyDescent="0.35">
      <c r="A55" s="208"/>
      <c r="B55" s="243"/>
      <c r="C55" s="225" t="s">
        <v>625</v>
      </c>
      <c r="D55" s="244" t="s">
        <v>656</v>
      </c>
      <c r="E55" s="255"/>
      <c r="F55" s="252" t="s">
        <v>657</v>
      </c>
      <c r="G55" s="253"/>
      <c r="H55" s="253"/>
      <c r="I55" s="257"/>
      <c r="J55" s="258"/>
      <c r="K55" s="227" t="s">
        <v>628</v>
      </c>
      <c r="L55" s="228"/>
    </row>
    <row r="56" spans="1:12" ht="42" thickBot="1" x14ac:dyDescent="0.35">
      <c r="A56" s="208"/>
      <c r="B56" s="243"/>
      <c r="C56" s="225" t="s">
        <v>629</v>
      </c>
      <c r="D56" s="244" t="s">
        <v>658</v>
      </c>
      <c r="E56" s="255"/>
      <c r="F56" s="252" t="s">
        <v>657</v>
      </c>
      <c r="G56" s="253"/>
      <c r="H56" s="253"/>
      <c r="I56" s="237"/>
      <c r="J56" s="247"/>
      <c r="K56" s="236" t="s">
        <v>628</v>
      </c>
      <c r="L56" s="248"/>
    </row>
    <row r="57" spans="1:12" ht="15" thickBot="1" x14ac:dyDescent="0.35">
      <c r="A57" s="208"/>
      <c r="B57" s="260"/>
      <c r="C57" s="208"/>
      <c r="D57" s="208"/>
      <c r="E57" s="208"/>
      <c r="F57" s="208"/>
      <c r="G57" s="208"/>
      <c r="H57" s="208"/>
      <c r="I57" s="208"/>
      <c r="J57" s="208"/>
      <c r="K57" s="208"/>
      <c r="L57" s="228"/>
    </row>
    <row r="58" spans="1:12" ht="15" thickBot="1" x14ac:dyDescent="0.35">
      <c r="A58" s="208"/>
      <c r="B58" s="214" t="s">
        <v>659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61"/>
    </row>
    <row r="59" spans="1:12" ht="15" thickBot="1" x14ac:dyDescent="0.35">
      <c r="A59" s="208"/>
      <c r="B59" s="218" t="s">
        <v>593</v>
      </c>
      <c r="C59" s="196"/>
      <c r="D59" s="196"/>
      <c r="E59" s="196"/>
      <c r="F59" s="196"/>
      <c r="G59" s="196"/>
      <c r="H59" s="196"/>
      <c r="I59" s="193"/>
      <c r="J59" s="193"/>
      <c r="K59" s="193"/>
      <c r="L59" s="194"/>
    </row>
    <row r="60" spans="1:12" ht="16.5" customHeight="1" thickBot="1" x14ac:dyDescent="0.35">
      <c r="A60" s="208"/>
      <c r="B60" s="219">
        <v>1</v>
      </c>
      <c r="C60" s="220" t="s">
        <v>660</v>
      </c>
      <c r="D60" s="221"/>
      <c r="E60" s="222"/>
      <c r="F60" s="222"/>
      <c r="G60" s="222"/>
      <c r="H60" s="222"/>
      <c r="I60" s="222"/>
      <c r="J60" s="222"/>
      <c r="K60" s="222"/>
      <c r="L60" s="223"/>
    </row>
    <row r="61" spans="1:12" ht="15" thickBot="1" x14ac:dyDescent="0.35">
      <c r="A61" s="208"/>
      <c r="B61" s="224"/>
      <c r="C61" s="225" t="s">
        <v>595</v>
      </c>
      <c r="D61" s="262" t="s">
        <v>661</v>
      </c>
      <c r="E61" s="263"/>
      <c r="F61" s="227" t="s">
        <v>662</v>
      </c>
      <c r="G61" s="228"/>
      <c r="H61" s="228"/>
      <c r="I61" s="208"/>
      <c r="J61" s="229" t="s">
        <v>598</v>
      </c>
      <c r="K61" s="227" t="s">
        <v>663</v>
      </c>
      <c r="L61" s="228"/>
    </row>
    <row r="62" spans="1:12" ht="28.2" thickBot="1" x14ac:dyDescent="0.35">
      <c r="A62" s="208"/>
      <c r="B62" s="224"/>
      <c r="C62" s="225" t="s">
        <v>600</v>
      </c>
      <c r="D62" s="262" t="s">
        <v>664</v>
      </c>
      <c r="E62" s="263"/>
      <c r="F62" s="231" t="s">
        <v>665</v>
      </c>
      <c r="G62" s="233"/>
      <c r="H62" s="233"/>
      <c r="I62" s="234"/>
      <c r="J62" s="235" t="s">
        <v>598</v>
      </c>
      <c r="K62" s="231" t="s">
        <v>663</v>
      </c>
      <c r="L62" s="233"/>
    </row>
    <row r="63" spans="1:12" ht="28.2" thickBot="1" x14ac:dyDescent="0.35">
      <c r="A63" s="208"/>
      <c r="B63" s="224"/>
      <c r="C63" s="225" t="s">
        <v>603</v>
      </c>
      <c r="D63" s="262" t="s">
        <v>666</v>
      </c>
      <c r="E63" s="263"/>
      <c r="F63" s="231" t="s">
        <v>665</v>
      </c>
      <c r="G63" s="233"/>
      <c r="H63" s="233"/>
      <c r="I63" s="234"/>
      <c r="J63" s="235" t="s">
        <v>598</v>
      </c>
      <c r="K63" s="231" t="s">
        <v>663</v>
      </c>
      <c r="L63" s="233"/>
    </row>
    <row r="64" spans="1:12" ht="28.2" thickBot="1" x14ac:dyDescent="0.35">
      <c r="A64" s="208"/>
      <c r="B64" s="224"/>
      <c r="C64" s="225" t="s">
        <v>622</v>
      </c>
      <c r="D64" s="262" t="s">
        <v>667</v>
      </c>
      <c r="E64" s="263"/>
      <c r="F64" s="231" t="s">
        <v>665</v>
      </c>
      <c r="G64" s="233"/>
      <c r="H64" s="233"/>
      <c r="I64" s="234"/>
      <c r="J64" s="235" t="s">
        <v>598</v>
      </c>
      <c r="K64" s="231" t="s">
        <v>663</v>
      </c>
      <c r="L64" s="233"/>
    </row>
    <row r="65" spans="1:12" ht="42" thickBot="1" x14ac:dyDescent="0.35">
      <c r="A65" s="208"/>
      <c r="B65" s="224"/>
      <c r="C65" s="225" t="s">
        <v>645</v>
      </c>
      <c r="D65" s="244" t="s">
        <v>668</v>
      </c>
      <c r="E65" s="250"/>
      <c r="F65" s="236"/>
      <c r="G65" s="248"/>
      <c r="H65" s="248"/>
      <c r="I65" s="249"/>
      <c r="J65" s="250" t="s">
        <v>598</v>
      </c>
      <c r="K65" s="236" t="s">
        <v>669</v>
      </c>
      <c r="L65" s="248"/>
    </row>
    <row r="66" spans="1:12" ht="55.8" thickBot="1" x14ac:dyDescent="0.35">
      <c r="A66" s="208"/>
      <c r="B66" s="224"/>
      <c r="C66" s="225" t="s">
        <v>670</v>
      </c>
      <c r="D66" s="244" t="s">
        <v>671</v>
      </c>
      <c r="E66" s="250"/>
      <c r="F66" s="236"/>
      <c r="G66" s="248"/>
      <c r="H66" s="248"/>
      <c r="I66" s="249"/>
      <c r="J66" s="250" t="s">
        <v>598</v>
      </c>
      <c r="K66" s="264" t="s">
        <v>663</v>
      </c>
      <c r="L66" s="248"/>
    </row>
    <row r="67" spans="1:12" ht="55.8" thickBot="1" x14ac:dyDescent="0.35">
      <c r="A67" s="208"/>
      <c r="B67" s="224"/>
      <c r="C67" s="225" t="s">
        <v>672</v>
      </c>
      <c r="D67" s="244" t="s">
        <v>673</v>
      </c>
      <c r="E67" s="250"/>
      <c r="F67" s="236"/>
      <c r="G67" s="248"/>
      <c r="H67" s="248"/>
      <c r="I67" s="249"/>
      <c r="J67" s="250" t="s">
        <v>598</v>
      </c>
      <c r="K67" s="265" t="s">
        <v>663</v>
      </c>
      <c r="L67" s="248"/>
    </row>
    <row r="68" spans="1:12" ht="15" thickBot="1" x14ac:dyDescent="0.35">
      <c r="A68" s="208"/>
      <c r="B68" s="218" t="s">
        <v>637</v>
      </c>
      <c r="C68" s="196"/>
      <c r="D68" s="196"/>
      <c r="E68" s="196"/>
      <c r="F68" s="196"/>
      <c r="G68" s="196"/>
      <c r="H68" s="196"/>
      <c r="I68" s="193"/>
      <c r="J68" s="193"/>
      <c r="K68" s="193"/>
      <c r="L68" s="194"/>
    </row>
    <row r="69" spans="1:12" ht="33" customHeight="1" thickBot="1" x14ac:dyDescent="0.35">
      <c r="A69" s="208"/>
      <c r="B69" s="224">
        <v>1</v>
      </c>
      <c r="C69" s="331" t="s">
        <v>674</v>
      </c>
      <c r="D69" s="331"/>
      <c r="E69" s="266"/>
      <c r="F69" s="227" t="s">
        <v>675</v>
      </c>
      <c r="G69" s="228"/>
      <c r="H69" s="228"/>
      <c r="I69" s="257"/>
      <c r="J69" s="258"/>
      <c r="K69" s="227" t="s">
        <v>676</v>
      </c>
      <c r="L69" s="228"/>
    </row>
    <row r="70" spans="1:12" ht="33" customHeight="1" thickBot="1" x14ac:dyDescent="0.35">
      <c r="A70" s="208"/>
      <c r="B70" s="224">
        <v>2</v>
      </c>
      <c r="C70" s="331" t="s">
        <v>677</v>
      </c>
      <c r="D70" s="332"/>
      <c r="E70" s="263"/>
      <c r="F70" s="231" t="s">
        <v>675</v>
      </c>
      <c r="G70" s="233"/>
      <c r="H70" s="233"/>
      <c r="I70" s="259"/>
      <c r="J70" s="245"/>
      <c r="K70" s="231" t="s">
        <v>676</v>
      </c>
      <c r="L70" s="233"/>
    </row>
    <row r="71" spans="1:12" ht="24.75" customHeight="1" thickBot="1" x14ac:dyDescent="0.35">
      <c r="A71" s="208"/>
      <c r="B71" s="224">
        <v>3</v>
      </c>
      <c r="C71" s="331" t="s">
        <v>678</v>
      </c>
      <c r="D71" s="332"/>
      <c r="E71" s="263"/>
      <c r="F71" s="236" t="s">
        <v>675</v>
      </c>
      <c r="G71" s="248"/>
      <c r="H71" s="248"/>
      <c r="I71" s="237"/>
      <c r="J71" s="247"/>
      <c r="K71" s="236" t="s">
        <v>679</v>
      </c>
      <c r="L71" s="248"/>
    </row>
    <row r="72" spans="1:12" ht="15" thickBot="1" x14ac:dyDescent="0.35">
      <c r="A72" s="208"/>
      <c r="B72" s="214" t="s">
        <v>680</v>
      </c>
      <c r="C72" s="215"/>
      <c r="D72" s="215"/>
      <c r="E72" s="215"/>
      <c r="F72" s="215"/>
      <c r="G72" s="215"/>
      <c r="H72" s="261"/>
      <c r="I72" s="217"/>
      <c r="J72" s="217"/>
      <c r="K72" s="217"/>
      <c r="L72" s="217"/>
    </row>
    <row r="73" spans="1:12" ht="15" thickBot="1" x14ac:dyDescent="0.35">
      <c r="A73" s="208"/>
      <c r="B73" s="267" t="s">
        <v>593</v>
      </c>
      <c r="C73" s="268"/>
      <c r="D73" s="268"/>
      <c r="E73" s="268"/>
      <c r="F73" s="268"/>
      <c r="G73" s="268"/>
      <c r="H73" s="268"/>
      <c r="I73" s="268"/>
      <c r="J73" s="268"/>
      <c r="K73" s="268"/>
      <c r="L73" s="269"/>
    </row>
    <row r="74" spans="1:12" ht="15" thickBot="1" x14ac:dyDescent="0.35">
      <c r="A74" s="208"/>
      <c r="B74" s="219">
        <v>1</v>
      </c>
      <c r="C74" s="220" t="s">
        <v>681</v>
      </c>
      <c r="D74" s="221"/>
      <c r="E74" s="222"/>
      <c r="F74" s="222"/>
      <c r="G74" s="222"/>
      <c r="H74" s="222"/>
      <c r="I74" s="222"/>
      <c r="J74" s="222"/>
      <c r="K74" s="222"/>
      <c r="L74" s="223"/>
    </row>
    <row r="75" spans="1:12" ht="15" thickBot="1" x14ac:dyDescent="0.35">
      <c r="A75" s="208"/>
      <c r="B75" s="224"/>
      <c r="C75" s="225" t="s">
        <v>595</v>
      </c>
      <c r="D75" s="270" t="s">
        <v>682</v>
      </c>
      <c r="E75" s="253"/>
      <c r="F75" s="253"/>
      <c r="G75" s="253"/>
      <c r="H75" s="253"/>
      <c r="I75" s="253"/>
      <c r="J75" s="253" t="s">
        <v>598</v>
      </c>
      <c r="K75" s="252" t="s">
        <v>683</v>
      </c>
      <c r="L75" s="253"/>
    </row>
    <row r="76" spans="1:12" ht="15" thickBot="1" x14ac:dyDescent="0.35">
      <c r="A76" s="208"/>
      <c r="B76" s="224"/>
      <c r="C76" s="225" t="s">
        <v>600</v>
      </c>
      <c r="D76" s="270" t="s">
        <v>684</v>
      </c>
      <c r="E76" s="253"/>
      <c r="F76" s="253"/>
      <c r="G76" s="253"/>
      <c r="H76" s="253"/>
      <c r="I76" s="253"/>
      <c r="J76" s="253" t="s">
        <v>598</v>
      </c>
      <c r="K76" s="252" t="s">
        <v>683</v>
      </c>
      <c r="L76" s="253"/>
    </row>
    <row r="77" spans="1:12" x14ac:dyDescent="0.3">
      <c r="A77" s="208"/>
      <c r="B77" s="271"/>
      <c r="C77" s="208"/>
      <c r="D77" s="208"/>
      <c r="E77" s="208"/>
      <c r="F77" s="208"/>
      <c r="G77" s="208"/>
      <c r="H77" s="208"/>
      <c r="I77" s="208"/>
      <c r="J77" s="208"/>
      <c r="K77" s="208"/>
      <c r="L77" s="208"/>
    </row>
  </sheetData>
  <mergeCells count="13">
    <mergeCell ref="C69:D69"/>
    <mergeCell ref="C70:D70"/>
    <mergeCell ref="C71:D71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3801-2BD0-4CAE-9A2E-20D1C73A9462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baseColWidth="10" defaultColWidth="11.44140625" defaultRowHeight="13.2" x14ac:dyDescent="0.25"/>
  <cols>
    <col min="1" max="1" width="5" style="20" customWidth="1"/>
    <col min="2" max="2" width="43" style="20" customWidth="1"/>
    <col min="3" max="3" width="12.88671875" style="20" customWidth="1"/>
    <col min="4" max="4" width="13.33203125" style="20" customWidth="1"/>
    <col min="5" max="5" width="15" style="20" customWidth="1"/>
    <col min="6" max="6" width="16.5546875" style="20" customWidth="1"/>
    <col min="7" max="7" width="13.44140625" style="20" customWidth="1"/>
    <col min="8" max="8" width="14" style="20" customWidth="1"/>
    <col min="9" max="9" width="15" style="20" customWidth="1"/>
    <col min="10" max="256" width="11.44140625" style="20"/>
    <col min="257" max="257" width="5" style="20" customWidth="1"/>
    <col min="258" max="258" width="43" style="20" customWidth="1"/>
    <col min="259" max="259" width="12.88671875" style="20" customWidth="1"/>
    <col min="260" max="260" width="13.33203125" style="20" customWidth="1"/>
    <col min="261" max="261" width="15" style="20" customWidth="1"/>
    <col min="262" max="262" width="16.5546875" style="20" customWidth="1"/>
    <col min="263" max="263" width="13.44140625" style="20" customWidth="1"/>
    <col min="264" max="264" width="14" style="20" customWidth="1"/>
    <col min="265" max="265" width="15" style="20" customWidth="1"/>
    <col min="266" max="512" width="11.44140625" style="20"/>
    <col min="513" max="513" width="5" style="20" customWidth="1"/>
    <col min="514" max="514" width="43" style="20" customWidth="1"/>
    <col min="515" max="515" width="12.88671875" style="20" customWidth="1"/>
    <col min="516" max="516" width="13.33203125" style="20" customWidth="1"/>
    <col min="517" max="517" width="15" style="20" customWidth="1"/>
    <col min="518" max="518" width="16.5546875" style="20" customWidth="1"/>
    <col min="519" max="519" width="13.44140625" style="20" customWidth="1"/>
    <col min="520" max="520" width="14" style="20" customWidth="1"/>
    <col min="521" max="521" width="15" style="20" customWidth="1"/>
    <col min="522" max="768" width="11.44140625" style="20"/>
    <col min="769" max="769" width="5" style="20" customWidth="1"/>
    <col min="770" max="770" width="43" style="20" customWidth="1"/>
    <col min="771" max="771" width="12.88671875" style="20" customWidth="1"/>
    <col min="772" max="772" width="13.33203125" style="20" customWidth="1"/>
    <col min="773" max="773" width="15" style="20" customWidth="1"/>
    <col min="774" max="774" width="16.5546875" style="20" customWidth="1"/>
    <col min="775" max="775" width="13.44140625" style="20" customWidth="1"/>
    <col min="776" max="776" width="14" style="20" customWidth="1"/>
    <col min="777" max="777" width="15" style="20" customWidth="1"/>
    <col min="778" max="1024" width="11.44140625" style="20"/>
    <col min="1025" max="1025" width="5" style="20" customWidth="1"/>
    <col min="1026" max="1026" width="43" style="20" customWidth="1"/>
    <col min="1027" max="1027" width="12.88671875" style="20" customWidth="1"/>
    <col min="1028" max="1028" width="13.33203125" style="20" customWidth="1"/>
    <col min="1029" max="1029" width="15" style="20" customWidth="1"/>
    <col min="1030" max="1030" width="16.5546875" style="20" customWidth="1"/>
    <col min="1031" max="1031" width="13.44140625" style="20" customWidth="1"/>
    <col min="1032" max="1032" width="14" style="20" customWidth="1"/>
    <col min="1033" max="1033" width="15" style="20" customWidth="1"/>
    <col min="1034" max="1280" width="11.44140625" style="20"/>
    <col min="1281" max="1281" width="5" style="20" customWidth="1"/>
    <col min="1282" max="1282" width="43" style="20" customWidth="1"/>
    <col min="1283" max="1283" width="12.88671875" style="20" customWidth="1"/>
    <col min="1284" max="1284" width="13.33203125" style="20" customWidth="1"/>
    <col min="1285" max="1285" width="15" style="20" customWidth="1"/>
    <col min="1286" max="1286" width="16.5546875" style="20" customWidth="1"/>
    <col min="1287" max="1287" width="13.44140625" style="20" customWidth="1"/>
    <col min="1288" max="1288" width="14" style="20" customWidth="1"/>
    <col min="1289" max="1289" width="15" style="20" customWidth="1"/>
    <col min="1290" max="1536" width="11.44140625" style="20"/>
    <col min="1537" max="1537" width="5" style="20" customWidth="1"/>
    <col min="1538" max="1538" width="43" style="20" customWidth="1"/>
    <col min="1539" max="1539" width="12.88671875" style="20" customWidth="1"/>
    <col min="1540" max="1540" width="13.33203125" style="20" customWidth="1"/>
    <col min="1541" max="1541" width="15" style="20" customWidth="1"/>
    <col min="1542" max="1542" width="16.5546875" style="20" customWidth="1"/>
    <col min="1543" max="1543" width="13.44140625" style="20" customWidth="1"/>
    <col min="1544" max="1544" width="14" style="20" customWidth="1"/>
    <col min="1545" max="1545" width="15" style="20" customWidth="1"/>
    <col min="1546" max="1792" width="11.44140625" style="20"/>
    <col min="1793" max="1793" width="5" style="20" customWidth="1"/>
    <col min="1794" max="1794" width="43" style="20" customWidth="1"/>
    <col min="1795" max="1795" width="12.88671875" style="20" customWidth="1"/>
    <col min="1796" max="1796" width="13.33203125" style="20" customWidth="1"/>
    <col min="1797" max="1797" width="15" style="20" customWidth="1"/>
    <col min="1798" max="1798" width="16.5546875" style="20" customWidth="1"/>
    <col min="1799" max="1799" width="13.44140625" style="20" customWidth="1"/>
    <col min="1800" max="1800" width="14" style="20" customWidth="1"/>
    <col min="1801" max="1801" width="15" style="20" customWidth="1"/>
    <col min="1802" max="2048" width="11.44140625" style="20"/>
    <col min="2049" max="2049" width="5" style="20" customWidth="1"/>
    <col min="2050" max="2050" width="43" style="20" customWidth="1"/>
    <col min="2051" max="2051" width="12.88671875" style="20" customWidth="1"/>
    <col min="2052" max="2052" width="13.33203125" style="20" customWidth="1"/>
    <col min="2053" max="2053" width="15" style="20" customWidth="1"/>
    <col min="2054" max="2054" width="16.5546875" style="20" customWidth="1"/>
    <col min="2055" max="2055" width="13.44140625" style="20" customWidth="1"/>
    <col min="2056" max="2056" width="14" style="20" customWidth="1"/>
    <col min="2057" max="2057" width="15" style="20" customWidth="1"/>
    <col min="2058" max="2304" width="11.44140625" style="20"/>
    <col min="2305" max="2305" width="5" style="20" customWidth="1"/>
    <col min="2306" max="2306" width="43" style="20" customWidth="1"/>
    <col min="2307" max="2307" width="12.88671875" style="20" customWidth="1"/>
    <col min="2308" max="2308" width="13.33203125" style="20" customWidth="1"/>
    <col min="2309" max="2309" width="15" style="20" customWidth="1"/>
    <col min="2310" max="2310" width="16.5546875" style="20" customWidth="1"/>
    <col min="2311" max="2311" width="13.44140625" style="20" customWidth="1"/>
    <col min="2312" max="2312" width="14" style="20" customWidth="1"/>
    <col min="2313" max="2313" width="15" style="20" customWidth="1"/>
    <col min="2314" max="2560" width="11.44140625" style="20"/>
    <col min="2561" max="2561" width="5" style="20" customWidth="1"/>
    <col min="2562" max="2562" width="43" style="20" customWidth="1"/>
    <col min="2563" max="2563" width="12.88671875" style="20" customWidth="1"/>
    <col min="2564" max="2564" width="13.33203125" style="20" customWidth="1"/>
    <col min="2565" max="2565" width="15" style="20" customWidth="1"/>
    <col min="2566" max="2566" width="16.5546875" style="20" customWidth="1"/>
    <col min="2567" max="2567" width="13.44140625" style="20" customWidth="1"/>
    <col min="2568" max="2568" width="14" style="20" customWidth="1"/>
    <col min="2569" max="2569" width="15" style="20" customWidth="1"/>
    <col min="2570" max="2816" width="11.44140625" style="20"/>
    <col min="2817" max="2817" width="5" style="20" customWidth="1"/>
    <col min="2818" max="2818" width="43" style="20" customWidth="1"/>
    <col min="2819" max="2819" width="12.88671875" style="20" customWidth="1"/>
    <col min="2820" max="2820" width="13.33203125" style="20" customWidth="1"/>
    <col min="2821" max="2821" width="15" style="20" customWidth="1"/>
    <col min="2822" max="2822" width="16.5546875" style="20" customWidth="1"/>
    <col min="2823" max="2823" width="13.44140625" style="20" customWidth="1"/>
    <col min="2824" max="2824" width="14" style="20" customWidth="1"/>
    <col min="2825" max="2825" width="15" style="20" customWidth="1"/>
    <col min="2826" max="3072" width="11.44140625" style="20"/>
    <col min="3073" max="3073" width="5" style="20" customWidth="1"/>
    <col min="3074" max="3074" width="43" style="20" customWidth="1"/>
    <col min="3075" max="3075" width="12.88671875" style="20" customWidth="1"/>
    <col min="3076" max="3076" width="13.33203125" style="20" customWidth="1"/>
    <col min="3077" max="3077" width="15" style="20" customWidth="1"/>
    <col min="3078" max="3078" width="16.5546875" style="20" customWidth="1"/>
    <col min="3079" max="3079" width="13.44140625" style="20" customWidth="1"/>
    <col min="3080" max="3080" width="14" style="20" customWidth="1"/>
    <col min="3081" max="3081" width="15" style="20" customWidth="1"/>
    <col min="3082" max="3328" width="11.44140625" style="20"/>
    <col min="3329" max="3329" width="5" style="20" customWidth="1"/>
    <col min="3330" max="3330" width="43" style="20" customWidth="1"/>
    <col min="3331" max="3331" width="12.88671875" style="20" customWidth="1"/>
    <col min="3332" max="3332" width="13.33203125" style="20" customWidth="1"/>
    <col min="3333" max="3333" width="15" style="20" customWidth="1"/>
    <col min="3334" max="3334" width="16.5546875" style="20" customWidth="1"/>
    <col min="3335" max="3335" width="13.44140625" style="20" customWidth="1"/>
    <col min="3336" max="3336" width="14" style="20" customWidth="1"/>
    <col min="3337" max="3337" width="15" style="20" customWidth="1"/>
    <col min="3338" max="3584" width="11.44140625" style="20"/>
    <col min="3585" max="3585" width="5" style="20" customWidth="1"/>
    <col min="3586" max="3586" width="43" style="20" customWidth="1"/>
    <col min="3587" max="3587" width="12.88671875" style="20" customWidth="1"/>
    <col min="3588" max="3588" width="13.33203125" style="20" customWidth="1"/>
    <col min="3589" max="3589" width="15" style="20" customWidth="1"/>
    <col min="3590" max="3590" width="16.5546875" style="20" customWidth="1"/>
    <col min="3591" max="3591" width="13.44140625" style="20" customWidth="1"/>
    <col min="3592" max="3592" width="14" style="20" customWidth="1"/>
    <col min="3593" max="3593" width="15" style="20" customWidth="1"/>
    <col min="3594" max="3840" width="11.44140625" style="20"/>
    <col min="3841" max="3841" width="5" style="20" customWidth="1"/>
    <col min="3842" max="3842" width="43" style="20" customWidth="1"/>
    <col min="3843" max="3843" width="12.88671875" style="20" customWidth="1"/>
    <col min="3844" max="3844" width="13.33203125" style="20" customWidth="1"/>
    <col min="3845" max="3845" width="15" style="20" customWidth="1"/>
    <col min="3846" max="3846" width="16.5546875" style="20" customWidth="1"/>
    <col min="3847" max="3847" width="13.44140625" style="20" customWidth="1"/>
    <col min="3848" max="3848" width="14" style="20" customWidth="1"/>
    <col min="3849" max="3849" width="15" style="20" customWidth="1"/>
    <col min="3850" max="4096" width="11.44140625" style="20"/>
    <col min="4097" max="4097" width="5" style="20" customWidth="1"/>
    <col min="4098" max="4098" width="43" style="20" customWidth="1"/>
    <col min="4099" max="4099" width="12.88671875" style="20" customWidth="1"/>
    <col min="4100" max="4100" width="13.33203125" style="20" customWidth="1"/>
    <col min="4101" max="4101" width="15" style="20" customWidth="1"/>
    <col min="4102" max="4102" width="16.5546875" style="20" customWidth="1"/>
    <col min="4103" max="4103" width="13.44140625" style="20" customWidth="1"/>
    <col min="4104" max="4104" width="14" style="20" customWidth="1"/>
    <col min="4105" max="4105" width="15" style="20" customWidth="1"/>
    <col min="4106" max="4352" width="11.44140625" style="20"/>
    <col min="4353" max="4353" width="5" style="20" customWidth="1"/>
    <col min="4354" max="4354" width="43" style="20" customWidth="1"/>
    <col min="4355" max="4355" width="12.88671875" style="20" customWidth="1"/>
    <col min="4356" max="4356" width="13.33203125" style="20" customWidth="1"/>
    <col min="4357" max="4357" width="15" style="20" customWidth="1"/>
    <col min="4358" max="4358" width="16.5546875" style="20" customWidth="1"/>
    <col min="4359" max="4359" width="13.44140625" style="20" customWidth="1"/>
    <col min="4360" max="4360" width="14" style="20" customWidth="1"/>
    <col min="4361" max="4361" width="15" style="20" customWidth="1"/>
    <col min="4362" max="4608" width="11.44140625" style="20"/>
    <col min="4609" max="4609" width="5" style="20" customWidth="1"/>
    <col min="4610" max="4610" width="43" style="20" customWidth="1"/>
    <col min="4611" max="4611" width="12.88671875" style="20" customWidth="1"/>
    <col min="4612" max="4612" width="13.33203125" style="20" customWidth="1"/>
    <col min="4613" max="4613" width="15" style="20" customWidth="1"/>
    <col min="4614" max="4614" width="16.5546875" style="20" customWidth="1"/>
    <col min="4615" max="4615" width="13.44140625" style="20" customWidth="1"/>
    <col min="4616" max="4616" width="14" style="20" customWidth="1"/>
    <col min="4617" max="4617" width="15" style="20" customWidth="1"/>
    <col min="4618" max="4864" width="11.44140625" style="20"/>
    <col min="4865" max="4865" width="5" style="20" customWidth="1"/>
    <col min="4866" max="4866" width="43" style="20" customWidth="1"/>
    <col min="4867" max="4867" width="12.88671875" style="20" customWidth="1"/>
    <col min="4868" max="4868" width="13.33203125" style="20" customWidth="1"/>
    <col min="4869" max="4869" width="15" style="20" customWidth="1"/>
    <col min="4870" max="4870" width="16.5546875" style="20" customWidth="1"/>
    <col min="4871" max="4871" width="13.44140625" style="20" customWidth="1"/>
    <col min="4872" max="4872" width="14" style="20" customWidth="1"/>
    <col min="4873" max="4873" width="15" style="20" customWidth="1"/>
    <col min="4874" max="5120" width="11.44140625" style="20"/>
    <col min="5121" max="5121" width="5" style="20" customWidth="1"/>
    <col min="5122" max="5122" width="43" style="20" customWidth="1"/>
    <col min="5123" max="5123" width="12.88671875" style="20" customWidth="1"/>
    <col min="5124" max="5124" width="13.33203125" style="20" customWidth="1"/>
    <col min="5125" max="5125" width="15" style="20" customWidth="1"/>
    <col min="5126" max="5126" width="16.5546875" style="20" customWidth="1"/>
    <col min="5127" max="5127" width="13.44140625" style="20" customWidth="1"/>
    <col min="5128" max="5128" width="14" style="20" customWidth="1"/>
    <col min="5129" max="5129" width="15" style="20" customWidth="1"/>
    <col min="5130" max="5376" width="11.44140625" style="20"/>
    <col min="5377" max="5377" width="5" style="20" customWidth="1"/>
    <col min="5378" max="5378" width="43" style="20" customWidth="1"/>
    <col min="5379" max="5379" width="12.88671875" style="20" customWidth="1"/>
    <col min="5380" max="5380" width="13.33203125" style="20" customWidth="1"/>
    <col min="5381" max="5381" width="15" style="20" customWidth="1"/>
    <col min="5382" max="5382" width="16.5546875" style="20" customWidth="1"/>
    <col min="5383" max="5383" width="13.44140625" style="20" customWidth="1"/>
    <col min="5384" max="5384" width="14" style="20" customWidth="1"/>
    <col min="5385" max="5385" width="15" style="20" customWidth="1"/>
    <col min="5386" max="5632" width="11.44140625" style="20"/>
    <col min="5633" max="5633" width="5" style="20" customWidth="1"/>
    <col min="5634" max="5634" width="43" style="20" customWidth="1"/>
    <col min="5635" max="5635" width="12.88671875" style="20" customWidth="1"/>
    <col min="5636" max="5636" width="13.33203125" style="20" customWidth="1"/>
    <col min="5637" max="5637" width="15" style="20" customWidth="1"/>
    <col min="5638" max="5638" width="16.5546875" style="20" customWidth="1"/>
    <col min="5639" max="5639" width="13.44140625" style="20" customWidth="1"/>
    <col min="5640" max="5640" width="14" style="20" customWidth="1"/>
    <col min="5641" max="5641" width="15" style="20" customWidth="1"/>
    <col min="5642" max="5888" width="11.44140625" style="20"/>
    <col min="5889" max="5889" width="5" style="20" customWidth="1"/>
    <col min="5890" max="5890" width="43" style="20" customWidth="1"/>
    <col min="5891" max="5891" width="12.88671875" style="20" customWidth="1"/>
    <col min="5892" max="5892" width="13.33203125" style="20" customWidth="1"/>
    <col min="5893" max="5893" width="15" style="20" customWidth="1"/>
    <col min="5894" max="5894" width="16.5546875" style="20" customWidth="1"/>
    <col min="5895" max="5895" width="13.44140625" style="20" customWidth="1"/>
    <col min="5896" max="5896" width="14" style="20" customWidth="1"/>
    <col min="5897" max="5897" width="15" style="20" customWidth="1"/>
    <col min="5898" max="6144" width="11.44140625" style="20"/>
    <col min="6145" max="6145" width="5" style="20" customWidth="1"/>
    <col min="6146" max="6146" width="43" style="20" customWidth="1"/>
    <col min="6147" max="6147" width="12.88671875" style="20" customWidth="1"/>
    <col min="6148" max="6148" width="13.33203125" style="20" customWidth="1"/>
    <col min="6149" max="6149" width="15" style="20" customWidth="1"/>
    <col min="6150" max="6150" width="16.5546875" style="20" customWidth="1"/>
    <col min="6151" max="6151" width="13.44140625" style="20" customWidth="1"/>
    <col min="6152" max="6152" width="14" style="20" customWidth="1"/>
    <col min="6153" max="6153" width="15" style="20" customWidth="1"/>
    <col min="6154" max="6400" width="11.44140625" style="20"/>
    <col min="6401" max="6401" width="5" style="20" customWidth="1"/>
    <col min="6402" max="6402" width="43" style="20" customWidth="1"/>
    <col min="6403" max="6403" width="12.88671875" style="20" customWidth="1"/>
    <col min="6404" max="6404" width="13.33203125" style="20" customWidth="1"/>
    <col min="6405" max="6405" width="15" style="20" customWidth="1"/>
    <col min="6406" max="6406" width="16.5546875" style="20" customWidth="1"/>
    <col min="6407" max="6407" width="13.44140625" style="20" customWidth="1"/>
    <col min="6408" max="6408" width="14" style="20" customWidth="1"/>
    <col min="6409" max="6409" width="15" style="20" customWidth="1"/>
    <col min="6410" max="6656" width="11.44140625" style="20"/>
    <col min="6657" max="6657" width="5" style="20" customWidth="1"/>
    <col min="6658" max="6658" width="43" style="20" customWidth="1"/>
    <col min="6659" max="6659" width="12.88671875" style="20" customWidth="1"/>
    <col min="6660" max="6660" width="13.33203125" style="20" customWidth="1"/>
    <col min="6661" max="6661" width="15" style="20" customWidth="1"/>
    <col min="6662" max="6662" width="16.5546875" style="20" customWidth="1"/>
    <col min="6663" max="6663" width="13.44140625" style="20" customWidth="1"/>
    <col min="6664" max="6664" width="14" style="20" customWidth="1"/>
    <col min="6665" max="6665" width="15" style="20" customWidth="1"/>
    <col min="6666" max="6912" width="11.44140625" style="20"/>
    <col min="6913" max="6913" width="5" style="20" customWidth="1"/>
    <col min="6914" max="6914" width="43" style="20" customWidth="1"/>
    <col min="6915" max="6915" width="12.88671875" style="20" customWidth="1"/>
    <col min="6916" max="6916" width="13.33203125" style="20" customWidth="1"/>
    <col min="6917" max="6917" width="15" style="20" customWidth="1"/>
    <col min="6918" max="6918" width="16.5546875" style="20" customWidth="1"/>
    <col min="6919" max="6919" width="13.44140625" style="20" customWidth="1"/>
    <col min="6920" max="6920" width="14" style="20" customWidth="1"/>
    <col min="6921" max="6921" width="15" style="20" customWidth="1"/>
    <col min="6922" max="7168" width="11.44140625" style="20"/>
    <col min="7169" max="7169" width="5" style="20" customWidth="1"/>
    <col min="7170" max="7170" width="43" style="20" customWidth="1"/>
    <col min="7171" max="7171" width="12.88671875" style="20" customWidth="1"/>
    <col min="7172" max="7172" width="13.33203125" style="20" customWidth="1"/>
    <col min="7173" max="7173" width="15" style="20" customWidth="1"/>
    <col min="7174" max="7174" width="16.5546875" style="20" customWidth="1"/>
    <col min="7175" max="7175" width="13.44140625" style="20" customWidth="1"/>
    <col min="7176" max="7176" width="14" style="20" customWidth="1"/>
    <col min="7177" max="7177" width="15" style="20" customWidth="1"/>
    <col min="7178" max="7424" width="11.44140625" style="20"/>
    <col min="7425" max="7425" width="5" style="20" customWidth="1"/>
    <col min="7426" max="7426" width="43" style="20" customWidth="1"/>
    <col min="7427" max="7427" width="12.88671875" style="20" customWidth="1"/>
    <col min="7428" max="7428" width="13.33203125" style="20" customWidth="1"/>
    <col min="7429" max="7429" width="15" style="20" customWidth="1"/>
    <col min="7430" max="7430" width="16.5546875" style="20" customWidth="1"/>
    <col min="7431" max="7431" width="13.44140625" style="20" customWidth="1"/>
    <col min="7432" max="7432" width="14" style="20" customWidth="1"/>
    <col min="7433" max="7433" width="15" style="20" customWidth="1"/>
    <col min="7434" max="7680" width="11.44140625" style="20"/>
    <col min="7681" max="7681" width="5" style="20" customWidth="1"/>
    <col min="7682" max="7682" width="43" style="20" customWidth="1"/>
    <col min="7683" max="7683" width="12.88671875" style="20" customWidth="1"/>
    <col min="7684" max="7684" width="13.33203125" style="20" customWidth="1"/>
    <col min="7685" max="7685" width="15" style="20" customWidth="1"/>
    <col min="7686" max="7686" width="16.5546875" style="20" customWidth="1"/>
    <col min="7687" max="7687" width="13.44140625" style="20" customWidth="1"/>
    <col min="7688" max="7688" width="14" style="20" customWidth="1"/>
    <col min="7689" max="7689" width="15" style="20" customWidth="1"/>
    <col min="7690" max="7936" width="11.44140625" style="20"/>
    <col min="7937" max="7937" width="5" style="20" customWidth="1"/>
    <col min="7938" max="7938" width="43" style="20" customWidth="1"/>
    <col min="7939" max="7939" width="12.88671875" style="20" customWidth="1"/>
    <col min="7940" max="7940" width="13.33203125" style="20" customWidth="1"/>
    <col min="7941" max="7941" width="15" style="20" customWidth="1"/>
    <col min="7942" max="7942" width="16.5546875" style="20" customWidth="1"/>
    <col min="7943" max="7943" width="13.44140625" style="20" customWidth="1"/>
    <col min="7944" max="7944" width="14" style="20" customWidth="1"/>
    <col min="7945" max="7945" width="15" style="20" customWidth="1"/>
    <col min="7946" max="8192" width="11.44140625" style="20"/>
    <col min="8193" max="8193" width="5" style="20" customWidth="1"/>
    <col min="8194" max="8194" width="43" style="20" customWidth="1"/>
    <col min="8195" max="8195" width="12.88671875" style="20" customWidth="1"/>
    <col min="8196" max="8196" width="13.33203125" style="20" customWidth="1"/>
    <col min="8197" max="8197" width="15" style="20" customWidth="1"/>
    <col min="8198" max="8198" width="16.5546875" style="20" customWidth="1"/>
    <col min="8199" max="8199" width="13.44140625" style="20" customWidth="1"/>
    <col min="8200" max="8200" width="14" style="20" customWidth="1"/>
    <col min="8201" max="8201" width="15" style="20" customWidth="1"/>
    <col min="8202" max="8448" width="11.44140625" style="20"/>
    <col min="8449" max="8449" width="5" style="20" customWidth="1"/>
    <col min="8450" max="8450" width="43" style="20" customWidth="1"/>
    <col min="8451" max="8451" width="12.88671875" style="20" customWidth="1"/>
    <col min="8452" max="8452" width="13.33203125" style="20" customWidth="1"/>
    <col min="8453" max="8453" width="15" style="20" customWidth="1"/>
    <col min="8454" max="8454" width="16.5546875" style="20" customWidth="1"/>
    <col min="8455" max="8455" width="13.44140625" style="20" customWidth="1"/>
    <col min="8456" max="8456" width="14" style="20" customWidth="1"/>
    <col min="8457" max="8457" width="15" style="20" customWidth="1"/>
    <col min="8458" max="8704" width="11.44140625" style="20"/>
    <col min="8705" max="8705" width="5" style="20" customWidth="1"/>
    <col min="8706" max="8706" width="43" style="20" customWidth="1"/>
    <col min="8707" max="8707" width="12.88671875" style="20" customWidth="1"/>
    <col min="8708" max="8708" width="13.33203125" style="20" customWidth="1"/>
    <col min="8709" max="8709" width="15" style="20" customWidth="1"/>
    <col min="8710" max="8710" width="16.5546875" style="20" customWidth="1"/>
    <col min="8711" max="8711" width="13.44140625" style="20" customWidth="1"/>
    <col min="8712" max="8712" width="14" style="20" customWidth="1"/>
    <col min="8713" max="8713" width="15" style="20" customWidth="1"/>
    <col min="8714" max="8960" width="11.44140625" style="20"/>
    <col min="8961" max="8961" width="5" style="20" customWidth="1"/>
    <col min="8962" max="8962" width="43" style="20" customWidth="1"/>
    <col min="8963" max="8963" width="12.88671875" style="20" customWidth="1"/>
    <col min="8964" max="8964" width="13.33203125" style="20" customWidth="1"/>
    <col min="8965" max="8965" width="15" style="20" customWidth="1"/>
    <col min="8966" max="8966" width="16.5546875" style="20" customWidth="1"/>
    <col min="8967" max="8967" width="13.44140625" style="20" customWidth="1"/>
    <col min="8968" max="8968" width="14" style="20" customWidth="1"/>
    <col min="8969" max="8969" width="15" style="20" customWidth="1"/>
    <col min="8970" max="9216" width="11.44140625" style="20"/>
    <col min="9217" max="9217" width="5" style="20" customWidth="1"/>
    <col min="9218" max="9218" width="43" style="20" customWidth="1"/>
    <col min="9219" max="9219" width="12.88671875" style="20" customWidth="1"/>
    <col min="9220" max="9220" width="13.33203125" style="20" customWidth="1"/>
    <col min="9221" max="9221" width="15" style="20" customWidth="1"/>
    <col min="9222" max="9222" width="16.5546875" style="20" customWidth="1"/>
    <col min="9223" max="9223" width="13.44140625" style="20" customWidth="1"/>
    <col min="9224" max="9224" width="14" style="20" customWidth="1"/>
    <col min="9225" max="9225" width="15" style="20" customWidth="1"/>
    <col min="9226" max="9472" width="11.44140625" style="20"/>
    <col min="9473" max="9473" width="5" style="20" customWidth="1"/>
    <col min="9474" max="9474" width="43" style="20" customWidth="1"/>
    <col min="9475" max="9475" width="12.88671875" style="20" customWidth="1"/>
    <col min="9476" max="9476" width="13.33203125" style="20" customWidth="1"/>
    <col min="9477" max="9477" width="15" style="20" customWidth="1"/>
    <col min="9478" max="9478" width="16.5546875" style="20" customWidth="1"/>
    <col min="9479" max="9479" width="13.44140625" style="20" customWidth="1"/>
    <col min="9480" max="9480" width="14" style="20" customWidth="1"/>
    <col min="9481" max="9481" width="15" style="20" customWidth="1"/>
    <col min="9482" max="9728" width="11.44140625" style="20"/>
    <col min="9729" max="9729" width="5" style="20" customWidth="1"/>
    <col min="9730" max="9730" width="43" style="20" customWidth="1"/>
    <col min="9731" max="9731" width="12.88671875" style="20" customWidth="1"/>
    <col min="9732" max="9732" width="13.33203125" style="20" customWidth="1"/>
    <col min="9733" max="9733" width="15" style="20" customWidth="1"/>
    <col min="9734" max="9734" width="16.5546875" style="20" customWidth="1"/>
    <col min="9735" max="9735" width="13.44140625" style="20" customWidth="1"/>
    <col min="9736" max="9736" width="14" style="20" customWidth="1"/>
    <col min="9737" max="9737" width="15" style="20" customWidth="1"/>
    <col min="9738" max="9984" width="11.44140625" style="20"/>
    <col min="9985" max="9985" width="5" style="20" customWidth="1"/>
    <col min="9986" max="9986" width="43" style="20" customWidth="1"/>
    <col min="9987" max="9987" width="12.88671875" style="20" customWidth="1"/>
    <col min="9988" max="9988" width="13.33203125" style="20" customWidth="1"/>
    <col min="9989" max="9989" width="15" style="20" customWidth="1"/>
    <col min="9990" max="9990" width="16.5546875" style="20" customWidth="1"/>
    <col min="9991" max="9991" width="13.44140625" style="20" customWidth="1"/>
    <col min="9992" max="9992" width="14" style="20" customWidth="1"/>
    <col min="9993" max="9993" width="15" style="20" customWidth="1"/>
    <col min="9994" max="10240" width="11.44140625" style="20"/>
    <col min="10241" max="10241" width="5" style="20" customWidth="1"/>
    <col min="10242" max="10242" width="43" style="20" customWidth="1"/>
    <col min="10243" max="10243" width="12.88671875" style="20" customWidth="1"/>
    <col min="10244" max="10244" width="13.33203125" style="20" customWidth="1"/>
    <col min="10245" max="10245" width="15" style="20" customWidth="1"/>
    <col min="10246" max="10246" width="16.5546875" style="20" customWidth="1"/>
    <col min="10247" max="10247" width="13.44140625" style="20" customWidth="1"/>
    <col min="10248" max="10248" width="14" style="20" customWidth="1"/>
    <col min="10249" max="10249" width="15" style="20" customWidth="1"/>
    <col min="10250" max="10496" width="11.44140625" style="20"/>
    <col min="10497" max="10497" width="5" style="20" customWidth="1"/>
    <col min="10498" max="10498" width="43" style="20" customWidth="1"/>
    <col min="10499" max="10499" width="12.88671875" style="20" customWidth="1"/>
    <col min="10500" max="10500" width="13.33203125" style="20" customWidth="1"/>
    <col min="10501" max="10501" width="15" style="20" customWidth="1"/>
    <col min="10502" max="10502" width="16.5546875" style="20" customWidth="1"/>
    <col min="10503" max="10503" width="13.44140625" style="20" customWidth="1"/>
    <col min="10504" max="10504" width="14" style="20" customWidth="1"/>
    <col min="10505" max="10505" width="15" style="20" customWidth="1"/>
    <col min="10506" max="10752" width="11.44140625" style="20"/>
    <col min="10753" max="10753" width="5" style="20" customWidth="1"/>
    <col min="10754" max="10754" width="43" style="20" customWidth="1"/>
    <col min="10755" max="10755" width="12.88671875" style="20" customWidth="1"/>
    <col min="10756" max="10756" width="13.33203125" style="20" customWidth="1"/>
    <col min="10757" max="10757" width="15" style="20" customWidth="1"/>
    <col min="10758" max="10758" width="16.5546875" style="20" customWidth="1"/>
    <col min="10759" max="10759" width="13.44140625" style="20" customWidth="1"/>
    <col min="10760" max="10760" width="14" style="20" customWidth="1"/>
    <col min="10761" max="10761" width="15" style="20" customWidth="1"/>
    <col min="10762" max="11008" width="11.44140625" style="20"/>
    <col min="11009" max="11009" width="5" style="20" customWidth="1"/>
    <col min="11010" max="11010" width="43" style="20" customWidth="1"/>
    <col min="11011" max="11011" width="12.88671875" style="20" customWidth="1"/>
    <col min="11012" max="11012" width="13.33203125" style="20" customWidth="1"/>
    <col min="11013" max="11013" width="15" style="20" customWidth="1"/>
    <col min="11014" max="11014" width="16.5546875" style="20" customWidth="1"/>
    <col min="11015" max="11015" width="13.44140625" style="20" customWidth="1"/>
    <col min="11016" max="11016" width="14" style="20" customWidth="1"/>
    <col min="11017" max="11017" width="15" style="20" customWidth="1"/>
    <col min="11018" max="11264" width="11.44140625" style="20"/>
    <col min="11265" max="11265" width="5" style="20" customWidth="1"/>
    <col min="11266" max="11266" width="43" style="20" customWidth="1"/>
    <col min="11267" max="11267" width="12.88671875" style="20" customWidth="1"/>
    <col min="11268" max="11268" width="13.33203125" style="20" customWidth="1"/>
    <col min="11269" max="11269" width="15" style="20" customWidth="1"/>
    <col min="11270" max="11270" width="16.5546875" style="20" customWidth="1"/>
    <col min="11271" max="11271" width="13.44140625" style="20" customWidth="1"/>
    <col min="11272" max="11272" width="14" style="20" customWidth="1"/>
    <col min="11273" max="11273" width="15" style="20" customWidth="1"/>
    <col min="11274" max="11520" width="11.44140625" style="20"/>
    <col min="11521" max="11521" width="5" style="20" customWidth="1"/>
    <col min="11522" max="11522" width="43" style="20" customWidth="1"/>
    <col min="11523" max="11523" width="12.88671875" style="20" customWidth="1"/>
    <col min="11524" max="11524" width="13.33203125" style="20" customWidth="1"/>
    <col min="11525" max="11525" width="15" style="20" customWidth="1"/>
    <col min="11526" max="11526" width="16.5546875" style="20" customWidth="1"/>
    <col min="11527" max="11527" width="13.44140625" style="20" customWidth="1"/>
    <col min="11528" max="11528" width="14" style="20" customWidth="1"/>
    <col min="11529" max="11529" width="15" style="20" customWidth="1"/>
    <col min="11530" max="11776" width="11.44140625" style="20"/>
    <col min="11777" max="11777" width="5" style="20" customWidth="1"/>
    <col min="11778" max="11778" width="43" style="20" customWidth="1"/>
    <col min="11779" max="11779" width="12.88671875" style="20" customWidth="1"/>
    <col min="11780" max="11780" width="13.33203125" style="20" customWidth="1"/>
    <col min="11781" max="11781" width="15" style="20" customWidth="1"/>
    <col min="11782" max="11782" width="16.5546875" style="20" customWidth="1"/>
    <col min="11783" max="11783" width="13.44140625" style="20" customWidth="1"/>
    <col min="11784" max="11784" width="14" style="20" customWidth="1"/>
    <col min="11785" max="11785" width="15" style="20" customWidth="1"/>
    <col min="11786" max="12032" width="11.44140625" style="20"/>
    <col min="12033" max="12033" width="5" style="20" customWidth="1"/>
    <col min="12034" max="12034" width="43" style="20" customWidth="1"/>
    <col min="12035" max="12035" width="12.88671875" style="20" customWidth="1"/>
    <col min="12036" max="12036" width="13.33203125" style="20" customWidth="1"/>
    <col min="12037" max="12037" width="15" style="20" customWidth="1"/>
    <col min="12038" max="12038" width="16.5546875" style="20" customWidth="1"/>
    <col min="12039" max="12039" width="13.44140625" style="20" customWidth="1"/>
    <col min="12040" max="12040" width="14" style="20" customWidth="1"/>
    <col min="12041" max="12041" width="15" style="20" customWidth="1"/>
    <col min="12042" max="12288" width="11.44140625" style="20"/>
    <col min="12289" max="12289" width="5" style="20" customWidth="1"/>
    <col min="12290" max="12290" width="43" style="20" customWidth="1"/>
    <col min="12291" max="12291" width="12.88671875" style="20" customWidth="1"/>
    <col min="12292" max="12292" width="13.33203125" style="20" customWidth="1"/>
    <col min="12293" max="12293" width="15" style="20" customWidth="1"/>
    <col min="12294" max="12294" width="16.5546875" style="20" customWidth="1"/>
    <col min="12295" max="12295" width="13.44140625" style="20" customWidth="1"/>
    <col min="12296" max="12296" width="14" style="20" customWidth="1"/>
    <col min="12297" max="12297" width="15" style="20" customWidth="1"/>
    <col min="12298" max="12544" width="11.44140625" style="20"/>
    <col min="12545" max="12545" width="5" style="20" customWidth="1"/>
    <col min="12546" max="12546" width="43" style="20" customWidth="1"/>
    <col min="12547" max="12547" width="12.88671875" style="20" customWidth="1"/>
    <col min="12548" max="12548" width="13.33203125" style="20" customWidth="1"/>
    <col min="12549" max="12549" width="15" style="20" customWidth="1"/>
    <col min="12550" max="12550" width="16.5546875" style="20" customWidth="1"/>
    <col min="12551" max="12551" width="13.44140625" style="20" customWidth="1"/>
    <col min="12552" max="12552" width="14" style="20" customWidth="1"/>
    <col min="12553" max="12553" width="15" style="20" customWidth="1"/>
    <col min="12554" max="12800" width="11.44140625" style="20"/>
    <col min="12801" max="12801" width="5" style="20" customWidth="1"/>
    <col min="12802" max="12802" width="43" style="20" customWidth="1"/>
    <col min="12803" max="12803" width="12.88671875" style="20" customWidth="1"/>
    <col min="12804" max="12804" width="13.33203125" style="20" customWidth="1"/>
    <col min="12805" max="12805" width="15" style="20" customWidth="1"/>
    <col min="12806" max="12806" width="16.5546875" style="20" customWidth="1"/>
    <col min="12807" max="12807" width="13.44140625" style="20" customWidth="1"/>
    <col min="12808" max="12808" width="14" style="20" customWidth="1"/>
    <col min="12809" max="12809" width="15" style="20" customWidth="1"/>
    <col min="12810" max="13056" width="11.44140625" style="20"/>
    <col min="13057" max="13057" width="5" style="20" customWidth="1"/>
    <col min="13058" max="13058" width="43" style="20" customWidth="1"/>
    <col min="13059" max="13059" width="12.88671875" style="20" customWidth="1"/>
    <col min="13060" max="13060" width="13.33203125" style="20" customWidth="1"/>
    <col min="13061" max="13061" width="15" style="20" customWidth="1"/>
    <col min="13062" max="13062" width="16.5546875" style="20" customWidth="1"/>
    <col min="13063" max="13063" width="13.44140625" style="20" customWidth="1"/>
    <col min="13064" max="13064" width="14" style="20" customWidth="1"/>
    <col min="13065" max="13065" width="15" style="20" customWidth="1"/>
    <col min="13066" max="13312" width="11.44140625" style="20"/>
    <col min="13313" max="13313" width="5" style="20" customWidth="1"/>
    <col min="13314" max="13314" width="43" style="20" customWidth="1"/>
    <col min="13315" max="13315" width="12.88671875" style="20" customWidth="1"/>
    <col min="13316" max="13316" width="13.33203125" style="20" customWidth="1"/>
    <col min="13317" max="13317" width="15" style="20" customWidth="1"/>
    <col min="13318" max="13318" width="16.5546875" style="20" customWidth="1"/>
    <col min="13319" max="13319" width="13.44140625" style="20" customWidth="1"/>
    <col min="13320" max="13320" width="14" style="20" customWidth="1"/>
    <col min="13321" max="13321" width="15" style="20" customWidth="1"/>
    <col min="13322" max="13568" width="11.44140625" style="20"/>
    <col min="13569" max="13569" width="5" style="20" customWidth="1"/>
    <col min="13570" max="13570" width="43" style="20" customWidth="1"/>
    <col min="13571" max="13571" width="12.88671875" style="20" customWidth="1"/>
    <col min="13572" max="13572" width="13.33203125" style="20" customWidth="1"/>
    <col min="13573" max="13573" width="15" style="20" customWidth="1"/>
    <col min="13574" max="13574" width="16.5546875" style="20" customWidth="1"/>
    <col min="13575" max="13575" width="13.44140625" style="20" customWidth="1"/>
    <col min="13576" max="13576" width="14" style="20" customWidth="1"/>
    <col min="13577" max="13577" width="15" style="20" customWidth="1"/>
    <col min="13578" max="13824" width="11.44140625" style="20"/>
    <col min="13825" max="13825" width="5" style="20" customWidth="1"/>
    <col min="13826" max="13826" width="43" style="20" customWidth="1"/>
    <col min="13827" max="13827" width="12.88671875" style="20" customWidth="1"/>
    <col min="13828" max="13828" width="13.33203125" style="20" customWidth="1"/>
    <col min="13829" max="13829" width="15" style="20" customWidth="1"/>
    <col min="13830" max="13830" width="16.5546875" style="20" customWidth="1"/>
    <col min="13831" max="13831" width="13.44140625" style="20" customWidth="1"/>
    <col min="13832" max="13832" width="14" style="20" customWidth="1"/>
    <col min="13833" max="13833" width="15" style="20" customWidth="1"/>
    <col min="13834" max="14080" width="11.44140625" style="20"/>
    <col min="14081" max="14081" width="5" style="20" customWidth="1"/>
    <col min="14082" max="14082" width="43" style="20" customWidth="1"/>
    <col min="14083" max="14083" width="12.88671875" style="20" customWidth="1"/>
    <col min="14084" max="14084" width="13.33203125" style="20" customWidth="1"/>
    <col min="14085" max="14085" width="15" style="20" customWidth="1"/>
    <col min="14086" max="14086" width="16.5546875" style="20" customWidth="1"/>
    <col min="14087" max="14087" width="13.44140625" style="20" customWidth="1"/>
    <col min="14088" max="14088" width="14" style="20" customWidth="1"/>
    <col min="14089" max="14089" width="15" style="20" customWidth="1"/>
    <col min="14090" max="14336" width="11.44140625" style="20"/>
    <col min="14337" max="14337" width="5" style="20" customWidth="1"/>
    <col min="14338" max="14338" width="43" style="20" customWidth="1"/>
    <col min="14339" max="14339" width="12.88671875" style="20" customWidth="1"/>
    <col min="14340" max="14340" width="13.33203125" style="20" customWidth="1"/>
    <col min="14341" max="14341" width="15" style="20" customWidth="1"/>
    <col min="14342" max="14342" width="16.5546875" style="20" customWidth="1"/>
    <col min="14343" max="14343" width="13.44140625" style="20" customWidth="1"/>
    <col min="14344" max="14344" width="14" style="20" customWidth="1"/>
    <col min="14345" max="14345" width="15" style="20" customWidth="1"/>
    <col min="14346" max="14592" width="11.44140625" style="20"/>
    <col min="14593" max="14593" width="5" style="20" customWidth="1"/>
    <col min="14594" max="14594" width="43" style="20" customWidth="1"/>
    <col min="14595" max="14595" width="12.88671875" style="20" customWidth="1"/>
    <col min="14596" max="14596" width="13.33203125" style="20" customWidth="1"/>
    <col min="14597" max="14597" width="15" style="20" customWidth="1"/>
    <col min="14598" max="14598" width="16.5546875" style="20" customWidth="1"/>
    <col min="14599" max="14599" width="13.44140625" style="20" customWidth="1"/>
    <col min="14600" max="14600" width="14" style="20" customWidth="1"/>
    <col min="14601" max="14601" width="15" style="20" customWidth="1"/>
    <col min="14602" max="14848" width="11.44140625" style="20"/>
    <col min="14849" max="14849" width="5" style="20" customWidth="1"/>
    <col min="14850" max="14850" width="43" style="20" customWidth="1"/>
    <col min="14851" max="14851" width="12.88671875" style="20" customWidth="1"/>
    <col min="14852" max="14852" width="13.33203125" style="20" customWidth="1"/>
    <col min="14853" max="14853" width="15" style="20" customWidth="1"/>
    <col min="14854" max="14854" width="16.5546875" style="20" customWidth="1"/>
    <col min="14855" max="14855" width="13.44140625" style="20" customWidth="1"/>
    <col min="14856" max="14856" width="14" style="20" customWidth="1"/>
    <col min="14857" max="14857" width="15" style="20" customWidth="1"/>
    <col min="14858" max="15104" width="11.44140625" style="20"/>
    <col min="15105" max="15105" width="5" style="20" customWidth="1"/>
    <col min="15106" max="15106" width="43" style="20" customWidth="1"/>
    <col min="15107" max="15107" width="12.88671875" style="20" customWidth="1"/>
    <col min="15108" max="15108" width="13.33203125" style="20" customWidth="1"/>
    <col min="15109" max="15109" width="15" style="20" customWidth="1"/>
    <col min="15110" max="15110" width="16.5546875" style="20" customWidth="1"/>
    <col min="15111" max="15111" width="13.44140625" style="20" customWidth="1"/>
    <col min="15112" max="15112" width="14" style="20" customWidth="1"/>
    <col min="15113" max="15113" width="15" style="20" customWidth="1"/>
    <col min="15114" max="15360" width="11.44140625" style="20"/>
    <col min="15361" max="15361" width="5" style="20" customWidth="1"/>
    <col min="15362" max="15362" width="43" style="20" customWidth="1"/>
    <col min="15363" max="15363" width="12.88671875" style="20" customWidth="1"/>
    <col min="15364" max="15364" width="13.33203125" style="20" customWidth="1"/>
    <col min="15365" max="15365" width="15" style="20" customWidth="1"/>
    <col min="15366" max="15366" width="16.5546875" style="20" customWidth="1"/>
    <col min="15367" max="15367" width="13.44140625" style="20" customWidth="1"/>
    <col min="15368" max="15368" width="14" style="20" customWidth="1"/>
    <col min="15369" max="15369" width="15" style="20" customWidth="1"/>
    <col min="15370" max="15616" width="11.44140625" style="20"/>
    <col min="15617" max="15617" width="5" style="20" customWidth="1"/>
    <col min="15618" max="15618" width="43" style="20" customWidth="1"/>
    <col min="15619" max="15619" width="12.88671875" style="20" customWidth="1"/>
    <col min="15620" max="15620" width="13.33203125" style="20" customWidth="1"/>
    <col min="15621" max="15621" width="15" style="20" customWidth="1"/>
    <col min="15622" max="15622" width="16.5546875" style="20" customWidth="1"/>
    <col min="15623" max="15623" width="13.44140625" style="20" customWidth="1"/>
    <col min="15624" max="15624" width="14" style="20" customWidth="1"/>
    <col min="15625" max="15625" width="15" style="20" customWidth="1"/>
    <col min="15626" max="15872" width="11.44140625" style="20"/>
    <col min="15873" max="15873" width="5" style="20" customWidth="1"/>
    <col min="15874" max="15874" width="43" style="20" customWidth="1"/>
    <col min="15875" max="15875" width="12.88671875" style="20" customWidth="1"/>
    <col min="15876" max="15876" width="13.33203125" style="20" customWidth="1"/>
    <col min="15877" max="15877" width="15" style="20" customWidth="1"/>
    <col min="15878" max="15878" width="16.5546875" style="20" customWidth="1"/>
    <col min="15879" max="15879" width="13.44140625" style="20" customWidth="1"/>
    <col min="15880" max="15880" width="14" style="20" customWidth="1"/>
    <col min="15881" max="15881" width="15" style="20" customWidth="1"/>
    <col min="15882" max="16128" width="11.44140625" style="20"/>
    <col min="16129" max="16129" width="5" style="20" customWidth="1"/>
    <col min="16130" max="16130" width="43" style="20" customWidth="1"/>
    <col min="16131" max="16131" width="12.88671875" style="20" customWidth="1"/>
    <col min="16132" max="16132" width="13.33203125" style="20" customWidth="1"/>
    <col min="16133" max="16133" width="15" style="20" customWidth="1"/>
    <col min="16134" max="16134" width="16.5546875" style="20" customWidth="1"/>
    <col min="16135" max="16135" width="13.44140625" style="20" customWidth="1"/>
    <col min="16136" max="16136" width="14" style="20" customWidth="1"/>
    <col min="16137" max="16137" width="15" style="20" customWidth="1"/>
    <col min="16138" max="16384" width="11.44140625" style="20"/>
  </cols>
  <sheetData>
    <row r="1" spans="2:9" ht="13.8" thickBot="1" x14ac:dyDescent="0.3"/>
    <row r="2" spans="2:9" ht="13.8" thickBot="1" x14ac:dyDescent="0.3">
      <c r="B2" s="283" t="s">
        <v>0</v>
      </c>
      <c r="C2" s="284"/>
      <c r="D2" s="284"/>
      <c r="E2" s="284"/>
      <c r="F2" s="284"/>
      <c r="G2" s="284"/>
      <c r="H2" s="284"/>
      <c r="I2" s="285"/>
    </row>
    <row r="3" spans="2:9" ht="13.8" thickBot="1" x14ac:dyDescent="0.3">
      <c r="B3" s="286" t="s">
        <v>124</v>
      </c>
      <c r="C3" s="287"/>
      <c r="D3" s="287"/>
      <c r="E3" s="287"/>
      <c r="F3" s="287"/>
      <c r="G3" s="287"/>
      <c r="H3" s="287"/>
      <c r="I3" s="288"/>
    </row>
    <row r="4" spans="2:9" ht="13.8" thickBot="1" x14ac:dyDescent="0.3">
      <c r="B4" s="286" t="s">
        <v>125</v>
      </c>
      <c r="C4" s="287"/>
      <c r="D4" s="287"/>
      <c r="E4" s="287"/>
      <c r="F4" s="287"/>
      <c r="G4" s="287"/>
      <c r="H4" s="287"/>
      <c r="I4" s="288"/>
    </row>
    <row r="5" spans="2:9" ht="13.8" thickBot="1" x14ac:dyDescent="0.3">
      <c r="B5" s="286" t="s">
        <v>3</v>
      </c>
      <c r="C5" s="287"/>
      <c r="D5" s="287"/>
      <c r="E5" s="287"/>
      <c r="F5" s="287"/>
      <c r="G5" s="287"/>
      <c r="H5" s="287"/>
      <c r="I5" s="288"/>
    </row>
    <row r="6" spans="2:9" ht="79.2" x14ac:dyDescent="0.25">
      <c r="B6" s="21" t="s">
        <v>126</v>
      </c>
      <c r="C6" s="21" t="s">
        <v>127</v>
      </c>
      <c r="D6" s="21" t="s">
        <v>128</v>
      </c>
      <c r="E6" s="21" t="s">
        <v>129</v>
      </c>
      <c r="F6" s="21" t="s">
        <v>130</v>
      </c>
      <c r="G6" s="21" t="s">
        <v>131</v>
      </c>
      <c r="H6" s="21" t="s">
        <v>132</v>
      </c>
      <c r="I6" s="21" t="s">
        <v>133</v>
      </c>
    </row>
    <row r="7" spans="2:9" ht="13.8" thickBot="1" x14ac:dyDescent="0.3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139</v>
      </c>
      <c r="H7" s="22" t="s">
        <v>140</v>
      </c>
      <c r="I7" s="22" t="s">
        <v>141</v>
      </c>
    </row>
    <row r="8" spans="2:9" ht="12.75" customHeight="1" x14ac:dyDescent="0.25">
      <c r="B8" s="23" t="s">
        <v>142</v>
      </c>
      <c r="C8" s="24">
        <f t="shared" ref="C8:I8" si="0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 x14ac:dyDescent="0.25">
      <c r="B9" s="23" t="s">
        <v>143</v>
      </c>
      <c r="C9" s="24">
        <f t="shared" ref="C9:I9" si="1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x14ac:dyDescent="0.25">
      <c r="B10" s="25" t="s">
        <v>144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x14ac:dyDescent="0.25">
      <c r="B11" s="25" t="s">
        <v>145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x14ac:dyDescent="0.25">
      <c r="B12" s="25" t="s">
        <v>146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 x14ac:dyDescent="0.25">
      <c r="B13" s="23" t="s">
        <v>147</v>
      </c>
      <c r="C13" s="24">
        <f t="shared" ref="C13:I13" si="2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x14ac:dyDescent="0.25">
      <c r="B14" s="25" t="s">
        <v>148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x14ac:dyDescent="0.25">
      <c r="B15" s="25" t="s">
        <v>149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x14ac:dyDescent="0.25">
      <c r="B16" s="25" t="s">
        <v>150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x14ac:dyDescent="0.25">
      <c r="B17" s="23" t="s">
        <v>151</v>
      </c>
      <c r="C17" s="24">
        <v>1691340.3</v>
      </c>
      <c r="D17" s="27"/>
      <c r="E17" s="27"/>
      <c r="F17" s="27"/>
      <c r="G17" s="28">
        <v>4175067.91</v>
      </c>
      <c r="H17" s="27"/>
      <c r="I17" s="27"/>
    </row>
    <row r="18" spans="2:9" x14ac:dyDescent="0.25">
      <c r="B18" s="29"/>
      <c r="C18" s="26"/>
      <c r="D18" s="26"/>
      <c r="E18" s="26"/>
      <c r="F18" s="26"/>
      <c r="G18" s="26"/>
      <c r="H18" s="26"/>
      <c r="I18" s="26"/>
    </row>
    <row r="19" spans="2:9" ht="12.75" customHeight="1" x14ac:dyDescent="0.25">
      <c r="B19" s="30" t="s">
        <v>152</v>
      </c>
      <c r="C19" s="24">
        <f>C8+C17</f>
        <v>1691340.3</v>
      </c>
      <c r="D19" s="24">
        <f t="shared" ref="D19:I19" si="3">D8+D17</f>
        <v>0</v>
      </c>
      <c r="E19" s="24">
        <f t="shared" si="3"/>
        <v>0</v>
      </c>
      <c r="F19" s="24">
        <f t="shared" si="3"/>
        <v>0</v>
      </c>
      <c r="G19" s="24">
        <f t="shared" si="3"/>
        <v>4175067.91</v>
      </c>
      <c r="H19" s="24">
        <f t="shared" si="3"/>
        <v>0</v>
      </c>
      <c r="I19" s="24">
        <f t="shared" si="3"/>
        <v>0</v>
      </c>
    </row>
    <row r="20" spans="2:9" x14ac:dyDescent="0.25">
      <c r="B20" s="23"/>
      <c r="C20" s="24"/>
      <c r="D20" s="24"/>
      <c r="E20" s="24"/>
      <c r="F20" s="24"/>
      <c r="G20" s="24"/>
      <c r="H20" s="24"/>
      <c r="I20" s="24"/>
    </row>
    <row r="21" spans="2:9" ht="12.75" customHeight="1" x14ac:dyDescent="0.25">
      <c r="B21" s="23" t="s">
        <v>153</v>
      </c>
      <c r="C21" s="24">
        <f t="shared" ref="C21:I21" si="4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 x14ac:dyDescent="0.25">
      <c r="B22" s="29" t="s">
        <v>154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 x14ac:dyDescent="0.25">
      <c r="B23" s="29" t="s">
        <v>155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 x14ac:dyDescent="0.25">
      <c r="B24" s="29" t="s">
        <v>156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x14ac:dyDescent="0.25">
      <c r="B25" s="31"/>
      <c r="C25" s="32"/>
      <c r="D25" s="32"/>
      <c r="E25" s="32"/>
      <c r="F25" s="32"/>
      <c r="G25" s="32"/>
      <c r="H25" s="32"/>
      <c r="I25" s="32"/>
    </row>
    <row r="26" spans="2:9" ht="26.4" x14ac:dyDescent="0.25">
      <c r="B26" s="30" t="s">
        <v>157</v>
      </c>
      <c r="C26" s="24">
        <f t="shared" ref="C26:I26" si="5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 x14ac:dyDescent="0.25">
      <c r="B27" s="29" t="s">
        <v>158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 x14ac:dyDescent="0.25">
      <c r="B28" s="29" t="s">
        <v>159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 x14ac:dyDescent="0.25">
      <c r="B29" s="29" t="s">
        <v>160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8" thickBot="1" x14ac:dyDescent="0.3">
      <c r="B30" s="33"/>
      <c r="C30" s="34"/>
      <c r="D30" s="34"/>
      <c r="E30" s="34"/>
      <c r="F30" s="34"/>
      <c r="G30" s="34"/>
      <c r="H30" s="34"/>
      <c r="I30" s="34"/>
    </row>
    <row r="31" spans="2:9" ht="18.75" customHeight="1" x14ac:dyDescent="0.25">
      <c r="B31" s="289" t="s">
        <v>161</v>
      </c>
      <c r="C31" s="289"/>
      <c r="D31" s="289"/>
      <c r="E31" s="289"/>
      <c r="F31" s="289"/>
      <c r="G31" s="289"/>
      <c r="H31" s="289"/>
      <c r="I31" s="289"/>
    </row>
    <row r="32" spans="2:9" x14ac:dyDescent="0.25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13.8" thickBot="1" x14ac:dyDescent="0.3">
      <c r="B33" s="38"/>
      <c r="C33" s="36"/>
      <c r="D33" s="36"/>
      <c r="E33" s="36"/>
      <c r="F33" s="36"/>
      <c r="G33" s="36"/>
      <c r="H33" s="36"/>
      <c r="I33" s="36"/>
    </row>
    <row r="34" spans="2:9" ht="38.25" customHeight="1" x14ac:dyDescent="0.25">
      <c r="B34" s="281" t="s">
        <v>163</v>
      </c>
      <c r="C34" s="281" t="s">
        <v>164</v>
      </c>
      <c r="D34" s="281" t="s">
        <v>165</v>
      </c>
      <c r="E34" s="39" t="s">
        <v>166</v>
      </c>
      <c r="F34" s="281" t="s">
        <v>167</v>
      </c>
      <c r="G34" s="39" t="s">
        <v>168</v>
      </c>
      <c r="H34" s="36"/>
      <c r="I34" s="36"/>
    </row>
    <row r="35" spans="2:9" ht="15.75" customHeight="1" thickBot="1" x14ac:dyDescent="0.3">
      <c r="B35" s="282"/>
      <c r="C35" s="282"/>
      <c r="D35" s="282"/>
      <c r="E35" s="40" t="s">
        <v>169</v>
      </c>
      <c r="F35" s="282"/>
      <c r="G35" s="40" t="s">
        <v>170</v>
      </c>
      <c r="H35" s="36"/>
      <c r="I35" s="36"/>
    </row>
    <row r="36" spans="2:9" x14ac:dyDescent="0.25">
      <c r="B36" s="41" t="s">
        <v>171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6"/>
      <c r="I36" s="36"/>
    </row>
    <row r="37" spans="2:9" x14ac:dyDescent="0.25">
      <c r="B37" s="29" t="s">
        <v>172</v>
      </c>
      <c r="C37" s="26"/>
      <c r="D37" s="26"/>
      <c r="E37" s="26"/>
      <c r="F37" s="26"/>
      <c r="G37" s="26"/>
      <c r="H37" s="36"/>
      <c r="I37" s="36"/>
    </row>
    <row r="38" spans="2:9" x14ac:dyDescent="0.25">
      <c r="B38" s="29" t="s">
        <v>173</v>
      </c>
      <c r="C38" s="26"/>
      <c r="D38" s="26"/>
      <c r="E38" s="26"/>
      <c r="F38" s="26"/>
      <c r="G38" s="26"/>
      <c r="H38" s="36"/>
      <c r="I38" s="36"/>
    </row>
    <row r="39" spans="2:9" ht="13.8" thickBot="1" x14ac:dyDescent="0.3">
      <c r="B39" s="42" t="s">
        <v>174</v>
      </c>
      <c r="C39" s="43"/>
      <c r="D39" s="43"/>
      <c r="E39" s="43"/>
      <c r="F39" s="43"/>
      <c r="G39" s="43"/>
      <c r="H39" s="36"/>
      <c r="I39" s="36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06F6-AA5A-4B6E-8739-C9D620DF65E7}">
  <sheetPr>
    <pageSetUpPr fitToPage="1"/>
  </sheetPr>
  <dimension ref="B1:L22"/>
  <sheetViews>
    <sheetView workbookViewId="0">
      <selection activeCell="B3" sqref="B2:L22"/>
    </sheetView>
  </sheetViews>
  <sheetFormatPr baseColWidth="10" defaultRowHeight="14.4" x14ac:dyDescent="0.3"/>
  <cols>
    <col min="1" max="1" width="2.44140625" customWidth="1"/>
    <col min="2" max="2" width="32.88671875" customWidth="1"/>
    <col min="3" max="7" width="14.5546875" customWidth="1"/>
    <col min="8" max="8" width="17.5546875" customWidth="1"/>
    <col min="9" max="9" width="15.88671875" customWidth="1"/>
    <col min="10" max="10" width="11.5546875" customWidth="1"/>
    <col min="11" max="12" width="14.5546875" customWidth="1"/>
    <col min="257" max="257" width="2.44140625" customWidth="1"/>
    <col min="258" max="258" width="32.88671875" customWidth="1"/>
    <col min="259" max="263" width="14.5546875" customWidth="1"/>
    <col min="264" max="264" width="17.5546875" customWidth="1"/>
    <col min="265" max="265" width="15.88671875" customWidth="1"/>
    <col min="267" max="268" width="14.5546875" customWidth="1"/>
    <col min="513" max="513" width="2.44140625" customWidth="1"/>
    <col min="514" max="514" width="32.88671875" customWidth="1"/>
    <col min="515" max="519" width="14.5546875" customWidth="1"/>
    <col min="520" max="520" width="17.5546875" customWidth="1"/>
    <col min="521" max="521" width="15.88671875" customWidth="1"/>
    <col min="523" max="524" width="14.5546875" customWidth="1"/>
    <col min="769" max="769" width="2.44140625" customWidth="1"/>
    <col min="770" max="770" width="32.88671875" customWidth="1"/>
    <col min="771" max="775" width="14.5546875" customWidth="1"/>
    <col min="776" max="776" width="17.5546875" customWidth="1"/>
    <col min="777" max="777" width="15.88671875" customWidth="1"/>
    <col min="779" max="780" width="14.5546875" customWidth="1"/>
    <col min="1025" max="1025" width="2.44140625" customWidth="1"/>
    <col min="1026" max="1026" width="32.88671875" customWidth="1"/>
    <col min="1027" max="1031" width="14.5546875" customWidth="1"/>
    <col min="1032" max="1032" width="17.5546875" customWidth="1"/>
    <col min="1033" max="1033" width="15.88671875" customWidth="1"/>
    <col min="1035" max="1036" width="14.5546875" customWidth="1"/>
    <col min="1281" max="1281" width="2.44140625" customWidth="1"/>
    <col min="1282" max="1282" width="32.88671875" customWidth="1"/>
    <col min="1283" max="1287" width="14.5546875" customWidth="1"/>
    <col min="1288" max="1288" width="17.5546875" customWidth="1"/>
    <col min="1289" max="1289" width="15.88671875" customWidth="1"/>
    <col min="1291" max="1292" width="14.5546875" customWidth="1"/>
    <col min="1537" max="1537" width="2.44140625" customWidth="1"/>
    <col min="1538" max="1538" width="32.88671875" customWidth="1"/>
    <col min="1539" max="1543" width="14.5546875" customWidth="1"/>
    <col min="1544" max="1544" width="17.5546875" customWidth="1"/>
    <col min="1545" max="1545" width="15.88671875" customWidth="1"/>
    <col min="1547" max="1548" width="14.5546875" customWidth="1"/>
    <col min="1793" max="1793" width="2.44140625" customWidth="1"/>
    <col min="1794" max="1794" width="32.88671875" customWidth="1"/>
    <col min="1795" max="1799" width="14.5546875" customWidth="1"/>
    <col min="1800" max="1800" width="17.5546875" customWidth="1"/>
    <col min="1801" max="1801" width="15.88671875" customWidth="1"/>
    <col min="1803" max="1804" width="14.5546875" customWidth="1"/>
    <col min="2049" max="2049" width="2.44140625" customWidth="1"/>
    <col min="2050" max="2050" width="32.88671875" customWidth="1"/>
    <col min="2051" max="2055" width="14.5546875" customWidth="1"/>
    <col min="2056" max="2056" width="17.5546875" customWidth="1"/>
    <col min="2057" max="2057" width="15.88671875" customWidth="1"/>
    <col min="2059" max="2060" width="14.5546875" customWidth="1"/>
    <col min="2305" max="2305" width="2.44140625" customWidth="1"/>
    <col min="2306" max="2306" width="32.88671875" customWidth="1"/>
    <col min="2307" max="2311" width="14.5546875" customWidth="1"/>
    <col min="2312" max="2312" width="17.5546875" customWidth="1"/>
    <col min="2313" max="2313" width="15.88671875" customWidth="1"/>
    <col min="2315" max="2316" width="14.5546875" customWidth="1"/>
    <col min="2561" max="2561" width="2.44140625" customWidth="1"/>
    <col min="2562" max="2562" width="32.88671875" customWidth="1"/>
    <col min="2563" max="2567" width="14.5546875" customWidth="1"/>
    <col min="2568" max="2568" width="17.5546875" customWidth="1"/>
    <col min="2569" max="2569" width="15.88671875" customWidth="1"/>
    <col min="2571" max="2572" width="14.5546875" customWidth="1"/>
    <col min="2817" max="2817" width="2.44140625" customWidth="1"/>
    <col min="2818" max="2818" width="32.88671875" customWidth="1"/>
    <col min="2819" max="2823" width="14.5546875" customWidth="1"/>
    <col min="2824" max="2824" width="17.5546875" customWidth="1"/>
    <col min="2825" max="2825" width="15.88671875" customWidth="1"/>
    <col min="2827" max="2828" width="14.5546875" customWidth="1"/>
    <col min="3073" max="3073" width="2.44140625" customWidth="1"/>
    <col min="3074" max="3074" width="32.88671875" customWidth="1"/>
    <col min="3075" max="3079" width="14.5546875" customWidth="1"/>
    <col min="3080" max="3080" width="17.5546875" customWidth="1"/>
    <col min="3081" max="3081" width="15.88671875" customWidth="1"/>
    <col min="3083" max="3084" width="14.5546875" customWidth="1"/>
    <col min="3329" max="3329" width="2.44140625" customWidth="1"/>
    <col min="3330" max="3330" width="32.88671875" customWidth="1"/>
    <col min="3331" max="3335" width="14.5546875" customWidth="1"/>
    <col min="3336" max="3336" width="17.5546875" customWidth="1"/>
    <col min="3337" max="3337" width="15.88671875" customWidth="1"/>
    <col min="3339" max="3340" width="14.5546875" customWidth="1"/>
    <col min="3585" max="3585" width="2.44140625" customWidth="1"/>
    <col min="3586" max="3586" width="32.88671875" customWidth="1"/>
    <col min="3587" max="3591" width="14.5546875" customWidth="1"/>
    <col min="3592" max="3592" width="17.5546875" customWidth="1"/>
    <col min="3593" max="3593" width="15.88671875" customWidth="1"/>
    <col min="3595" max="3596" width="14.5546875" customWidth="1"/>
    <col min="3841" max="3841" width="2.44140625" customWidth="1"/>
    <col min="3842" max="3842" width="32.88671875" customWidth="1"/>
    <col min="3843" max="3847" width="14.5546875" customWidth="1"/>
    <col min="3848" max="3848" width="17.5546875" customWidth="1"/>
    <col min="3849" max="3849" width="15.88671875" customWidth="1"/>
    <col min="3851" max="3852" width="14.5546875" customWidth="1"/>
    <col min="4097" max="4097" width="2.44140625" customWidth="1"/>
    <col min="4098" max="4098" width="32.88671875" customWidth="1"/>
    <col min="4099" max="4103" width="14.5546875" customWidth="1"/>
    <col min="4104" max="4104" width="17.5546875" customWidth="1"/>
    <col min="4105" max="4105" width="15.88671875" customWidth="1"/>
    <col min="4107" max="4108" width="14.5546875" customWidth="1"/>
    <col min="4353" max="4353" width="2.44140625" customWidth="1"/>
    <col min="4354" max="4354" width="32.88671875" customWidth="1"/>
    <col min="4355" max="4359" width="14.5546875" customWidth="1"/>
    <col min="4360" max="4360" width="17.5546875" customWidth="1"/>
    <col min="4361" max="4361" width="15.88671875" customWidth="1"/>
    <col min="4363" max="4364" width="14.5546875" customWidth="1"/>
    <col min="4609" max="4609" width="2.44140625" customWidth="1"/>
    <col min="4610" max="4610" width="32.88671875" customWidth="1"/>
    <col min="4611" max="4615" width="14.5546875" customWidth="1"/>
    <col min="4616" max="4616" width="17.5546875" customWidth="1"/>
    <col min="4617" max="4617" width="15.88671875" customWidth="1"/>
    <col min="4619" max="4620" width="14.5546875" customWidth="1"/>
    <col min="4865" max="4865" width="2.44140625" customWidth="1"/>
    <col min="4866" max="4866" width="32.88671875" customWidth="1"/>
    <col min="4867" max="4871" width="14.5546875" customWidth="1"/>
    <col min="4872" max="4872" width="17.5546875" customWidth="1"/>
    <col min="4873" max="4873" width="15.88671875" customWidth="1"/>
    <col min="4875" max="4876" width="14.5546875" customWidth="1"/>
    <col min="5121" max="5121" width="2.44140625" customWidth="1"/>
    <col min="5122" max="5122" width="32.88671875" customWidth="1"/>
    <col min="5123" max="5127" width="14.5546875" customWidth="1"/>
    <col min="5128" max="5128" width="17.5546875" customWidth="1"/>
    <col min="5129" max="5129" width="15.88671875" customWidth="1"/>
    <col min="5131" max="5132" width="14.5546875" customWidth="1"/>
    <col min="5377" max="5377" width="2.44140625" customWidth="1"/>
    <col min="5378" max="5378" width="32.88671875" customWidth="1"/>
    <col min="5379" max="5383" width="14.5546875" customWidth="1"/>
    <col min="5384" max="5384" width="17.5546875" customWidth="1"/>
    <col min="5385" max="5385" width="15.88671875" customWidth="1"/>
    <col min="5387" max="5388" width="14.5546875" customWidth="1"/>
    <col min="5633" max="5633" width="2.44140625" customWidth="1"/>
    <col min="5634" max="5634" width="32.88671875" customWidth="1"/>
    <col min="5635" max="5639" width="14.5546875" customWidth="1"/>
    <col min="5640" max="5640" width="17.5546875" customWidth="1"/>
    <col min="5641" max="5641" width="15.88671875" customWidth="1"/>
    <col min="5643" max="5644" width="14.5546875" customWidth="1"/>
    <col min="5889" max="5889" width="2.44140625" customWidth="1"/>
    <col min="5890" max="5890" width="32.88671875" customWidth="1"/>
    <col min="5891" max="5895" width="14.5546875" customWidth="1"/>
    <col min="5896" max="5896" width="17.5546875" customWidth="1"/>
    <col min="5897" max="5897" width="15.88671875" customWidth="1"/>
    <col min="5899" max="5900" width="14.5546875" customWidth="1"/>
    <col min="6145" max="6145" width="2.44140625" customWidth="1"/>
    <col min="6146" max="6146" width="32.88671875" customWidth="1"/>
    <col min="6147" max="6151" width="14.5546875" customWidth="1"/>
    <col min="6152" max="6152" width="17.5546875" customWidth="1"/>
    <col min="6153" max="6153" width="15.88671875" customWidth="1"/>
    <col min="6155" max="6156" width="14.5546875" customWidth="1"/>
    <col min="6401" max="6401" width="2.44140625" customWidth="1"/>
    <col min="6402" max="6402" width="32.88671875" customWidth="1"/>
    <col min="6403" max="6407" width="14.5546875" customWidth="1"/>
    <col min="6408" max="6408" width="17.5546875" customWidth="1"/>
    <col min="6409" max="6409" width="15.88671875" customWidth="1"/>
    <col min="6411" max="6412" width="14.5546875" customWidth="1"/>
    <col min="6657" max="6657" width="2.44140625" customWidth="1"/>
    <col min="6658" max="6658" width="32.88671875" customWidth="1"/>
    <col min="6659" max="6663" width="14.5546875" customWidth="1"/>
    <col min="6664" max="6664" width="17.5546875" customWidth="1"/>
    <col min="6665" max="6665" width="15.88671875" customWidth="1"/>
    <col min="6667" max="6668" width="14.5546875" customWidth="1"/>
    <col min="6913" max="6913" width="2.44140625" customWidth="1"/>
    <col min="6914" max="6914" width="32.88671875" customWidth="1"/>
    <col min="6915" max="6919" width="14.5546875" customWidth="1"/>
    <col min="6920" max="6920" width="17.5546875" customWidth="1"/>
    <col min="6921" max="6921" width="15.88671875" customWidth="1"/>
    <col min="6923" max="6924" width="14.5546875" customWidth="1"/>
    <col min="7169" max="7169" width="2.44140625" customWidth="1"/>
    <col min="7170" max="7170" width="32.88671875" customWidth="1"/>
    <col min="7171" max="7175" width="14.5546875" customWidth="1"/>
    <col min="7176" max="7176" width="17.5546875" customWidth="1"/>
    <col min="7177" max="7177" width="15.88671875" customWidth="1"/>
    <col min="7179" max="7180" width="14.5546875" customWidth="1"/>
    <col min="7425" max="7425" width="2.44140625" customWidth="1"/>
    <col min="7426" max="7426" width="32.88671875" customWidth="1"/>
    <col min="7427" max="7431" width="14.5546875" customWidth="1"/>
    <col min="7432" max="7432" width="17.5546875" customWidth="1"/>
    <col min="7433" max="7433" width="15.88671875" customWidth="1"/>
    <col min="7435" max="7436" width="14.5546875" customWidth="1"/>
    <col min="7681" max="7681" width="2.44140625" customWidth="1"/>
    <col min="7682" max="7682" width="32.88671875" customWidth="1"/>
    <col min="7683" max="7687" width="14.5546875" customWidth="1"/>
    <col min="7688" max="7688" width="17.5546875" customWidth="1"/>
    <col min="7689" max="7689" width="15.88671875" customWidth="1"/>
    <col min="7691" max="7692" width="14.5546875" customWidth="1"/>
    <col min="7937" max="7937" width="2.44140625" customWidth="1"/>
    <col min="7938" max="7938" width="32.88671875" customWidth="1"/>
    <col min="7939" max="7943" width="14.5546875" customWidth="1"/>
    <col min="7944" max="7944" width="17.5546875" customWidth="1"/>
    <col min="7945" max="7945" width="15.88671875" customWidth="1"/>
    <col min="7947" max="7948" width="14.5546875" customWidth="1"/>
    <col min="8193" max="8193" width="2.44140625" customWidth="1"/>
    <col min="8194" max="8194" width="32.88671875" customWidth="1"/>
    <col min="8195" max="8199" width="14.5546875" customWidth="1"/>
    <col min="8200" max="8200" width="17.5546875" customWidth="1"/>
    <col min="8201" max="8201" width="15.88671875" customWidth="1"/>
    <col min="8203" max="8204" width="14.5546875" customWidth="1"/>
    <col min="8449" max="8449" width="2.44140625" customWidth="1"/>
    <col min="8450" max="8450" width="32.88671875" customWidth="1"/>
    <col min="8451" max="8455" width="14.5546875" customWidth="1"/>
    <col min="8456" max="8456" width="17.5546875" customWidth="1"/>
    <col min="8457" max="8457" width="15.88671875" customWidth="1"/>
    <col min="8459" max="8460" width="14.5546875" customWidth="1"/>
    <col min="8705" max="8705" width="2.44140625" customWidth="1"/>
    <col min="8706" max="8706" width="32.88671875" customWidth="1"/>
    <col min="8707" max="8711" width="14.5546875" customWidth="1"/>
    <col min="8712" max="8712" width="17.5546875" customWidth="1"/>
    <col min="8713" max="8713" width="15.88671875" customWidth="1"/>
    <col min="8715" max="8716" width="14.5546875" customWidth="1"/>
    <col min="8961" max="8961" width="2.44140625" customWidth="1"/>
    <col min="8962" max="8962" width="32.88671875" customWidth="1"/>
    <col min="8963" max="8967" width="14.5546875" customWidth="1"/>
    <col min="8968" max="8968" width="17.5546875" customWidth="1"/>
    <col min="8969" max="8969" width="15.88671875" customWidth="1"/>
    <col min="8971" max="8972" width="14.5546875" customWidth="1"/>
    <col min="9217" max="9217" width="2.44140625" customWidth="1"/>
    <col min="9218" max="9218" width="32.88671875" customWidth="1"/>
    <col min="9219" max="9223" width="14.5546875" customWidth="1"/>
    <col min="9224" max="9224" width="17.5546875" customWidth="1"/>
    <col min="9225" max="9225" width="15.88671875" customWidth="1"/>
    <col min="9227" max="9228" width="14.5546875" customWidth="1"/>
    <col min="9473" max="9473" width="2.44140625" customWidth="1"/>
    <col min="9474" max="9474" width="32.88671875" customWidth="1"/>
    <col min="9475" max="9479" width="14.5546875" customWidth="1"/>
    <col min="9480" max="9480" width="17.5546875" customWidth="1"/>
    <col min="9481" max="9481" width="15.88671875" customWidth="1"/>
    <col min="9483" max="9484" width="14.5546875" customWidth="1"/>
    <col min="9729" max="9729" width="2.44140625" customWidth="1"/>
    <col min="9730" max="9730" width="32.88671875" customWidth="1"/>
    <col min="9731" max="9735" width="14.5546875" customWidth="1"/>
    <col min="9736" max="9736" width="17.5546875" customWidth="1"/>
    <col min="9737" max="9737" width="15.88671875" customWidth="1"/>
    <col min="9739" max="9740" width="14.5546875" customWidth="1"/>
    <col min="9985" max="9985" width="2.44140625" customWidth="1"/>
    <col min="9986" max="9986" width="32.88671875" customWidth="1"/>
    <col min="9987" max="9991" width="14.5546875" customWidth="1"/>
    <col min="9992" max="9992" width="17.5546875" customWidth="1"/>
    <col min="9993" max="9993" width="15.88671875" customWidth="1"/>
    <col min="9995" max="9996" width="14.5546875" customWidth="1"/>
    <col min="10241" max="10241" width="2.44140625" customWidth="1"/>
    <col min="10242" max="10242" width="32.88671875" customWidth="1"/>
    <col min="10243" max="10247" width="14.5546875" customWidth="1"/>
    <col min="10248" max="10248" width="17.5546875" customWidth="1"/>
    <col min="10249" max="10249" width="15.88671875" customWidth="1"/>
    <col min="10251" max="10252" width="14.5546875" customWidth="1"/>
    <col min="10497" max="10497" width="2.44140625" customWidth="1"/>
    <col min="10498" max="10498" width="32.88671875" customWidth="1"/>
    <col min="10499" max="10503" width="14.5546875" customWidth="1"/>
    <col min="10504" max="10504" width="17.5546875" customWidth="1"/>
    <col min="10505" max="10505" width="15.88671875" customWidth="1"/>
    <col min="10507" max="10508" width="14.5546875" customWidth="1"/>
    <col min="10753" max="10753" width="2.44140625" customWidth="1"/>
    <col min="10754" max="10754" width="32.88671875" customWidth="1"/>
    <col min="10755" max="10759" width="14.5546875" customWidth="1"/>
    <col min="10760" max="10760" width="17.5546875" customWidth="1"/>
    <col min="10761" max="10761" width="15.88671875" customWidth="1"/>
    <col min="10763" max="10764" width="14.5546875" customWidth="1"/>
    <col min="11009" max="11009" width="2.44140625" customWidth="1"/>
    <col min="11010" max="11010" width="32.88671875" customWidth="1"/>
    <col min="11011" max="11015" width="14.5546875" customWidth="1"/>
    <col min="11016" max="11016" width="17.5546875" customWidth="1"/>
    <col min="11017" max="11017" width="15.88671875" customWidth="1"/>
    <col min="11019" max="11020" width="14.5546875" customWidth="1"/>
    <col min="11265" max="11265" width="2.44140625" customWidth="1"/>
    <col min="11266" max="11266" width="32.88671875" customWidth="1"/>
    <col min="11267" max="11271" width="14.5546875" customWidth="1"/>
    <col min="11272" max="11272" width="17.5546875" customWidth="1"/>
    <col min="11273" max="11273" width="15.88671875" customWidth="1"/>
    <col min="11275" max="11276" width="14.5546875" customWidth="1"/>
    <col min="11521" max="11521" width="2.44140625" customWidth="1"/>
    <col min="11522" max="11522" width="32.88671875" customWidth="1"/>
    <col min="11523" max="11527" width="14.5546875" customWidth="1"/>
    <col min="11528" max="11528" width="17.5546875" customWidth="1"/>
    <col min="11529" max="11529" width="15.88671875" customWidth="1"/>
    <col min="11531" max="11532" width="14.5546875" customWidth="1"/>
    <col min="11777" max="11777" width="2.44140625" customWidth="1"/>
    <col min="11778" max="11778" width="32.88671875" customWidth="1"/>
    <col min="11779" max="11783" width="14.5546875" customWidth="1"/>
    <col min="11784" max="11784" width="17.5546875" customWidth="1"/>
    <col min="11785" max="11785" width="15.88671875" customWidth="1"/>
    <col min="11787" max="11788" width="14.5546875" customWidth="1"/>
    <col min="12033" max="12033" width="2.44140625" customWidth="1"/>
    <col min="12034" max="12034" width="32.88671875" customWidth="1"/>
    <col min="12035" max="12039" width="14.5546875" customWidth="1"/>
    <col min="12040" max="12040" width="17.5546875" customWidth="1"/>
    <col min="12041" max="12041" width="15.88671875" customWidth="1"/>
    <col min="12043" max="12044" width="14.5546875" customWidth="1"/>
    <col min="12289" max="12289" width="2.44140625" customWidth="1"/>
    <col min="12290" max="12290" width="32.88671875" customWidth="1"/>
    <col min="12291" max="12295" width="14.5546875" customWidth="1"/>
    <col min="12296" max="12296" width="17.5546875" customWidth="1"/>
    <col min="12297" max="12297" width="15.88671875" customWidth="1"/>
    <col min="12299" max="12300" width="14.5546875" customWidth="1"/>
    <col min="12545" max="12545" width="2.44140625" customWidth="1"/>
    <col min="12546" max="12546" width="32.88671875" customWidth="1"/>
    <col min="12547" max="12551" width="14.5546875" customWidth="1"/>
    <col min="12552" max="12552" width="17.5546875" customWidth="1"/>
    <col min="12553" max="12553" width="15.88671875" customWidth="1"/>
    <col min="12555" max="12556" width="14.5546875" customWidth="1"/>
    <col min="12801" max="12801" width="2.44140625" customWidth="1"/>
    <col min="12802" max="12802" width="32.88671875" customWidth="1"/>
    <col min="12803" max="12807" width="14.5546875" customWidth="1"/>
    <col min="12808" max="12808" width="17.5546875" customWidth="1"/>
    <col min="12809" max="12809" width="15.88671875" customWidth="1"/>
    <col min="12811" max="12812" width="14.5546875" customWidth="1"/>
    <col min="13057" max="13057" width="2.44140625" customWidth="1"/>
    <col min="13058" max="13058" width="32.88671875" customWidth="1"/>
    <col min="13059" max="13063" width="14.5546875" customWidth="1"/>
    <col min="13064" max="13064" width="17.5546875" customWidth="1"/>
    <col min="13065" max="13065" width="15.88671875" customWidth="1"/>
    <col min="13067" max="13068" width="14.5546875" customWidth="1"/>
    <col min="13313" max="13313" width="2.44140625" customWidth="1"/>
    <col min="13314" max="13314" width="32.88671875" customWidth="1"/>
    <col min="13315" max="13319" width="14.5546875" customWidth="1"/>
    <col min="13320" max="13320" width="17.5546875" customWidth="1"/>
    <col min="13321" max="13321" width="15.88671875" customWidth="1"/>
    <col min="13323" max="13324" width="14.5546875" customWidth="1"/>
    <col min="13569" max="13569" width="2.44140625" customWidth="1"/>
    <col min="13570" max="13570" width="32.88671875" customWidth="1"/>
    <col min="13571" max="13575" width="14.5546875" customWidth="1"/>
    <col min="13576" max="13576" width="17.5546875" customWidth="1"/>
    <col min="13577" max="13577" width="15.88671875" customWidth="1"/>
    <col min="13579" max="13580" width="14.5546875" customWidth="1"/>
    <col min="13825" max="13825" width="2.44140625" customWidth="1"/>
    <col min="13826" max="13826" width="32.88671875" customWidth="1"/>
    <col min="13827" max="13831" width="14.5546875" customWidth="1"/>
    <col min="13832" max="13832" width="17.5546875" customWidth="1"/>
    <col min="13833" max="13833" width="15.88671875" customWidth="1"/>
    <col min="13835" max="13836" width="14.5546875" customWidth="1"/>
    <col min="14081" max="14081" width="2.44140625" customWidth="1"/>
    <col min="14082" max="14082" width="32.88671875" customWidth="1"/>
    <col min="14083" max="14087" width="14.5546875" customWidth="1"/>
    <col min="14088" max="14088" width="17.5546875" customWidth="1"/>
    <col min="14089" max="14089" width="15.88671875" customWidth="1"/>
    <col min="14091" max="14092" width="14.5546875" customWidth="1"/>
    <col min="14337" max="14337" width="2.44140625" customWidth="1"/>
    <col min="14338" max="14338" width="32.88671875" customWidth="1"/>
    <col min="14339" max="14343" width="14.5546875" customWidth="1"/>
    <col min="14344" max="14344" width="17.5546875" customWidth="1"/>
    <col min="14345" max="14345" width="15.88671875" customWidth="1"/>
    <col min="14347" max="14348" width="14.5546875" customWidth="1"/>
    <col min="14593" max="14593" width="2.44140625" customWidth="1"/>
    <col min="14594" max="14594" width="32.88671875" customWidth="1"/>
    <col min="14595" max="14599" width="14.5546875" customWidth="1"/>
    <col min="14600" max="14600" width="17.5546875" customWidth="1"/>
    <col min="14601" max="14601" width="15.88671875" customWidth="1"/>
    <col min="14603" max="14604" width="14.5546875" customWidth="1"/>
    <col min="14849" max="14849" width="2.44140625" customWidth="1"/>
    <col min="14850" max="14850" width="32.88671875" customWidth="1"/>
    <col min="14851" max="14855" width="14.5546875" customWidth="1"/>
    <col min="14856" max="14856" width="17.5546875" customWidth="1"/>
    <col min="14857" max="14857" width="15.88671875" customWidth="1"/>
    <col min="14859" max="14860" width="14.5546875" customWidth="1"/>
    <col min="15105" max="15105" width="2.44140625" customWidth="1"/>
    <col min="15106" max="15106" width="32.88671875" customWidth="1"/>
    <col min="15107" max="15111" width="14.5546875" customWidth="1"/>
    <col min="15112" max="15112" width="17.5546875" customWidth="1"/>
    <col min="15113" max="15113" width="15.88671875" customWidth="1"/>
    <col min="15115" max="15116" width="14.5546875" customWidth="1"/>
    <col min="15361" max="15361" width="2.44140625" customWidth="1"/>
    <col min="15362" max="15362" width="32.88671875" customWidth="1"/>
    <col min="15363" max="15367" width="14.5546875" customWidth="1"/>
    <col min="15368" max="15368" width="17.5546875" customWidth="1"/>
    <col min="15369" max="15369" width="15.88671875" customWidth="1"/>
    <col min="15371" max="15372" width="14.5546875" customWidth="1"/>
    <col min="15617" max="15617" width="2.44140625" customWidth="1"/>
    <col min="15618" max="15618" width="32.88671875" customWidth="1"/>
    <col min="15619" max="15623" width="14.5546875" customWidth="1"/>
    <col min="15624" max="15624" width="17.5546875" customWidth="1"/>
    <col min="15625" max="15625" width="15.88671875" customWidth="1"/>
    <col min="15627" max="15628" width="14.5546875" customWidth="1"/>
    <col min="15873" max="15873" width="2.44140625" customWidth="1"/>
    <col min="15874" max="15874" width="32.88671875" customWidth="1"/>
    <col min="15875" max="15879" width="14.5546875" customWidth="1"/>
    <col min="15880" max="15880" width="17.5546875" customWidth="1"/>
    <col min="15881" max="15881" width="15.88671875" customWidth="1"/>
    <col min="15883" max="15884" width="14.5546875" customWidth="1"/>
    <col min="16129" max="16129" width="2.44140625" customWidth="1"/>
    <col min="16130" max="16130" width="32.88671875" customWidth="1"/>
    <col min="16131" max="16135" width="14.5546875" customWidth="1"/>
    <col min="16136" max="16136" width="17.5546875" customWidth="1"/>
    <col min="16137" max="16137" width="15.88671875" customWidth="1"/>
    <col min="16139" max="16140" width="14.5546875" customWidth="1"/>
  </cols>
  <sheetData>
    <row r="1" spans="2:12" ht="15" thickBot="1" x14ac:dyDescent="0.35"/>
    <row r="2" spans="2:12" ht="15" thickBot="1" x14ac:dyDescent="0.35">
      <c r="B2" s="283" t="s">
        <v>0</v>
      </c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2:12" ht="15" thickBot="1" x14ac:dyDescent="0.35">
      <c r="B3" s="286" t="s">
        <v>175</v>
      </c>
      <c r="C3" s="287"/>
      <c r="D3" s="287"/>
      <c r="E3" s="287"/>
      <c r="F3" s="287"/>
      <c r="G3" s="287"/>
      <c r="H3" s="287"/>
      <c r="I3" s="287"/>
      <c r="J3" s="287"/>
      <c r="K3" s="287"/>
      <c r="L3" s="288"/>
    </row>
    <row r="4" spans="2:12" ht="15" thickBot="1" x14ac:dyDescent="0.35">
      <c r="B4" s="286" t="s">
        <v>125</v>
      </c>
      <c r="C4" s="287"/>
      <c r="D4" s="287"/>
      <c r="E4" s="287"/>
      <c r="F4" s="287"/>
      <c r="G4" s="287"/>
      <c r="H4" s="287"/>
      <c r="I4" s="287"/>
      <c r="J4" s="287"/>
      <c r="K4" s="287"/>
      <c r="L4" s="288"/>
    </row>
    <row r="5" spans="2:12" ht="15" thickBot="1" x14ac:dyDescent="0.35">
      <c r="B5" s="286" t="s">
        <v>3</v>
      </c>
      <c r="C5" s="287"/>
      <c r="D5" s="287"/>
      <c r="E5" s="287"/>
      <c r="F5" s="287"/>
      <c r="G5" s="287"/>
      <c r="H5" s="287"/>
      <c r="I5" s="287"/>
      <c r="J5" s="287"/>
      <c r="K5" s="287"/>
      <c r="L5" s="288"/>
    </row>
    <row r="6" spans="2:12" ht="92.4" x14ac:dyDescent="0.3">
      <c r="B6" s="44" t="s">
        <v>176</v>
      </c>
      <c r="C6" s="45" t="s">
        <v>177</v>
      </c>
      <c r="D6" s="45" t="s">
        <v>178</v>
      </c>
      <c r="E6" s="45" t="s">
        <v>179</v>
      </c>
      <c r="F6" s="45" t="s">
        <v>180</v>
      </c>
      <c r="G6" s="45" t="s">
        <v>181</v>
      </c>
      <c r="H6" s="45" t="s">
        <v>182</v>
      </c>
      <c r="I6" s="45" t="s">
        <v>183</v>
      </c>
      <c r="J6" s="45" t="s">
        <v>184</v>
      </c>
      <c r="K6" s="45" t="s">
        <v>185</v>
      </c>
      <c r="L6" s="45" t="s">
        <v>186</v>
      </c>
    </row>
    <row r="7" spans="2:12" ht="15" thickBot="1" x14ac:dyDescent="0.35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187</v>
      </c>
      <c r="H7" s="22" t="s">
        <v>140</v>
      </c>
      <c r="I7" s="22" t="s">
        <v>141</v>
      </c>
      <c r="J7" s="22" t="s">
        <v>188</v>
      </c>
      <c r="K7" s="22" t="s">
        <v>189</v>
      </c>
      <c r="L7" s="22" t="s">
        <v>190</v>
      </c>
    </row>
    <row r="8" spans="2:12" x14ac:dyDescent="0.3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6.4" x14ac:dyDescent="0.3">
      <c r="B9" s="48" t="s">
        <v>191</v>
      </c>
      <c r="C9" s="24">
        <f>SUM(C10:C13)</f>
        <v>0</v>
      </c>
      <c r="D9" s="24">
        <f t="shared" ref="D9:L9" si="0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x14ac:dyDescent="0.3">
      <c r="B10" s="49" t="s">
        <v>192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x14ac:dyDescent="0.3">
      <c r="B11" s="49" t="s">
        <v>193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t="shared" ref="L11:L20" si="1">F11-K11</f>
        <v>0</v>
      </c>
    </row>
    <row r="12" spans="2:12" x14ac:dyDescent="0.3">
      <c r="B12" s="49" t="s">
        <v>194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x14ac:dyDescent="0.3">
      <c r="B13" s="49" t="s">
        <v>195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x14ac:dyDescent="0.3">
      <c r="B14" s="50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x14ac:dyDescent="0.3">
      <c r="B15" s="48" t="s">
        <v>196</v>
      </c>
      <c r="C15" s="24">
        <f>SUM(C16:C19)</f>
        <v>0</v>
      </c>
      <c r="D15" s="24">
        <f t="shared" ref="D15:L15" si="2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x14ac:dyDescent="0.3">
      <c r="B16" s="49" t="s">
        <v>197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x14ac:dyDescent="0.3">
      <c r="B17" s="49" t="s">
        <v>198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x14ac:dyDescent="0.3">
      <c r="B18" s="49" t="s">
        <v>199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x14ac:dyDescent="0.3">
      <c r="B19" s="49" t="s">
        <v>200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x14ac:dyDescent="0.3">
      <c r="B20" s="50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26.4" x14ac:dyDescent="0.3">
      <c r="B21" s="48" t="s">
        <v>201</v>
      </c>
      <c r="C21" s="24">
        <f>C9+C15</f>
        <v>0</v>
      </c>
      <c r="D21" s="24">
        <f t="shared" ref="D21:L21" si="3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" thickBot="1" x14ac:dyDescent="0.3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2E097-F915-48F4-B262-6428FB996B9D}">
  <sheetPr>
    <pageSetUpPr fitToPage="1"/>
  </sheetPr>
  <dimension ref="B1:E85"/>
  <sheetViews>
    <sheetView workbookViewId="0">
      <pane ySplit="8" topLeftCell="A9" activePane="bottomLeft" state="frozen"/>
      <selection pane="bottomLeft" activeCell="B2" sqref="B2:E85"/>
    </sheetView>
  </sheetViews>
  <sheetFormatPr baseColWidth="10" defaultColWidth="11.44140625" defaultRowHeight="13.8" x14ac:dyDescent="0.3"/>
  <cols>
    <col min="1" max="1" width="4.88671875" style="1" customWidth="1"/>
    <col min="2" max="2" width="69.6640625" style="1" bestFit="1" customWidth="1"/>
    <col min="3" max="3" width="17.6640625" style="1" customWidth="1"/>
    <col min="4" max="4" width="18" style="1" customWidth="1"/>
    <col min="5" max="5" width="20.88671875" style="1" customWidth="1"/>
    <col min="6" max="256" width="11.44140625" style="1"/>
    <col min="257" max="257" width="4.88671875" style="1" customWidth="1"/>
    <col min="258" max="258" width="69.6640625" style="1" bestFit="1" customWidth="1"/>
    <col min="259" max="259" width="17.6640625" style="1" customWidth="1"/>
    <col min="260" max="260" width="18" style="1" customWidth="1"/>
    <col min="261" max="261" width="20.88671875" style="1" customWidth="1"/>
    <col min="262" max="512" width="11.44140625" style="1"/>
    <col min="513" max="513" width="4.88671875" style="1" customWidth="1"/>
    <col min="514" max="514" width="69.6640625" style="1" bestFit="1" customWidth="1"/>
    <col min="515" max="515" width="17.6640625" style="1" customWidth="1"/>
    <col min="516" max="516" width="18" style="1" customWidth="1"/>
    <col min="517" max="517" width="20.88671875" style="1" customWidth="1"/>
    <col min="518" max="768" width="11.44140625" style="1"/>
    <col min="769" max="769" width="4.88671875" style="1" customWidth="1"/>
    <col min="770" max="770" width="69.6640625" style="1" bestFit="1" customWidth="1"/>
    <col min="771" max="771" width="17.6640625" style="1" customWidth="1"/>
    <col min="772" max="772" width="18" style="1" customWidth="1"/>
    <col min="773" max="773" width="20.88671875" style="1" customWidth="1"/>
    <col min="774" max="1024" width="11.44140625" style="1"/>
    <col min="1025" max="1025" width="4.88671875" style="1" customWidth="1"/>
    <col min="1026" max="1026" width="69.6640625" style="1" bestFit="1" customWidth="1"/>
    <col min="1027" max="1027" width="17.6640625" style="1" customWidth="1"/>
    <col min="1028" max="1028" width="18" style="1" customWidth="1"/>
    <col min="1029" max="1029" width="20.88671875" style="1" customWidth="1"/>
    <col min="1030" max="1280" width="11.44140625" style="1"/>
    <col min="1281" max="1281" width="4.88671875" style="1" customWidth="1"/>
    <col min="1282" max="1282" width="69.6640625" style="1" bestFit="1" customWidth="1"/>
    <col min="1283" max="1283" width="17.6640625" style="1" customWidth="1"/>
    <col min="1284" max="1284" width="18" style="1" customWidth="1"/>
    <col min="1285" max="1285" width="20.88671875" style="1" customWidth="1"/>
    <col min="1286" max="1536" width="11.44140625" style="1"/>
    <col min="1537" max="1537" width="4.88671875" style="1" customWidth="1"/>
    <col min="1538" max="1538" width="69.6640625" style="1" bestFit="1" customWidth="1"/>
    <col min="1539" max="1539" width="17.6640625" style="1" customWidth="1"/>
    <col min="1540" max="1540" width="18" style="1" customWidth="1"/>
    <col min="1541" max="1541" width="20.88671875" style="1" customWidth="1"/>
    <col min="1542" max="1792" width="11.44140625" style="1"/>
    <col min="1793" max="1793" width="4.88671875" style="1" customWidth="1"/>
    <col min="1794" max="1794" width="69.6640625" style="1" bestFit="1" customWidth="1"/>
    <col min="1795" max="1795" width="17.6640625" style="1" customWidth="1"/>
    <col min="1796" max="1796" width="18" style="1" customWidth="1"/>
    <col min="1797" max="1797" width="20.88671875" style="1" customWidth="1"/>
    <col min="1798" max="2048" width="11.44140625" style="1"/>
    <col min="2049" max="2049" width="4.88671875" style="1" customWidth="1"/>
    <col min="2050" max="2050" width="69.6640625" style="1" bestFit="1" customWidth="1"/>
    <col min="2051" max="2051" width="17.6640625" style="1" customWidth="1"/>
    <col min="2052" max="2052" width="18" style="1" customWidth="1"/>
    <col min="2053" max="2053" width="20.88671875" style="1" customWidth="1"/>
    <col min="2054" max="2304" width="11.44140625" style="1"/>
    <col min="2305" max="2305" width="4.88671875" style="1" customWidth="1"/>
    <col min="2306" max="2306" width="69.6640625" style="1" bestFit="1" customWidth="1"/>
    <col min="2307" max="2307" width="17.6640625" style="1" customWidth="1"/>
    <col min="2308" max="2308" width="18" style="1" customWidth="1"/>
    <col min="2309" max="2309" width="20.88671875" style="1" customWidth="1"/>
    <col min="2310" max="2560" width="11.44140625" style="1"/>
    <col min="2561" max="2561" width="4.88671875" style="1" customWidth="1"/>
    <col min="2562" max="2562" width="69.6640625" style="1" bestFit="1" customWidth="1"/>
    <col min="2563" max="2563" width="17.6640625" style="1" customWidth="1"/>
    <col min="2564" max="2564" width="18" style="1" customWidth="1"/>
    <col min="2565" max="2565" width="20.88671875" style="1" customWidth="1"/>
    <col min="2566" max="2816" width="11.44140625" style="1"/>
    <col min="2817" max="2817" width="4.88671875" style="1" customWidth="1"/>
    <col min="2818" max="2818" width="69.6640625" style="1" bestFit="1" customWidth="1"/>
    <col min="2819" max="2819" width="17.6640625" style="1" customWidth="1"/>
    <col min="2820" max="2820" width="18" style="1" customWidth="1"/>
    <col min="2821" max="2821" width="20.88671875" style="1" customWidth="1"/>
    <col min="2822" max="3072" width="11.44140625" style="1"/>
    <col min="3073" max="3073" width="4.88671875" style="1" customWidth="1"/>
    <col min="3074" max="3074" width="69.6640625" style="1" bestFit="1" customWidth="1"/>
    <col min="3075" max="3075" width="17.6640625" style="1" customWidth="1"/>
    <col min="3076" max="3076" width="18" style="1" customWidth="1"/>
    <col min="3077" max="3077" width="20.88671875" style="1" customWidth="1"/>
    <col min="3078" max="3328" width="11.44140625" style="1"/>
    <col min="3329" max="3329" width="4.88671875" style="1" customWidth="1"/>
    <col min="3330" max="3330" width="69.6640625" style="1" bestFit="1" customWidth="1"/>
    <col min="3331" max="3331" width="17.6640625" style="1" customWidth="1"/>
    <col min="3332" max="3332" width="18" style="1" customWidth="1"/>
    <col min="3333" max="3333" width="20.88671875" style="1" customWidth="1"/>
    <col min="3334" max="3584" width="11.44140625" style="1"/>
    <col min="3585" max="3585" width="4.88671875" style="1" customWidth="1"/>
    <col min="3586" max="3586" width="69.6640625" style="1" bestFit="1" customWidth="1"/>
    <col min="3587" max="3587" width="17.6640625" style="1" customWidth="1"/>
    <col min="3588" max="3588" width="18" style="1" customWidth="1"/>
    <col min="3589" max="3589" width="20.88671875" style="1" customWidth="1"/>
    <col min="3590" max="3840" width="11.44140625" style="1"/>
    <col min="3841" max="3841" width="4.88671875" style="1" customWidth="1"/>
    <col min="3842" max="3842" width="69.6640625" style="1" bestFit="1" customWidth="1"/>
    <col min="3843" max="3843" width="17.6640625" style="1" customWidth="1"/>
    <col min="3844" max="3844" width="18" style="1" customWidth="1"/>
    <col min="3845" max="3845" width="20.88671875" style="1" customWidth="1"/>
    <col min="3846" max="4096" width="11.44140625" style="1"/>
    <col min="4097" max="4097" width="4.88671875" style="1" customWidth="1"/>
    <col min="4098" max="4098" width="69.6640625" style="1" bestFit="1" customWidth="1"/>
    <col min="4099" max="4099" width="17.6640625" style="1" customWidth="1"/>
    <col min="4100" max="4100" width="18" style="1" customWidth="1"/>
    <col min="4101" max="4101" width="20.88671875" style="1" customWidth="1"/>
    <col min="4102" max="4352" width="11.44140625" style="1"/>
    <col min="4353" max="4353" width="4.88671875" style="1" customWidth="1"/>
    <col min="4354" max="4354" width="69.6640625" style="1" bestFit="1" customWidth="1"/>
    <col min="4355" max="4355" width="17.6640625" style="1" customWidth="1"/>
    <col min="4356" max="4356" width="18" style="1" customWidth="1"/>
    <col min="4357" max="4357" width="20.88671875" style="1" customWidth="1"/>
    <col min="4358" max="4608" width="11.44140625" style="1"/>
    <col min="4609" max="4609" width="4.88671875" style="1" customWidth="1"/>
    <col min="4610" max="4610" width="69.6640625" style="1" bestFit="1" customWidth="1"/>
    <col min="4611" max="4611" width="17.6640625" style="1" customWidth="1"/>
    <col min="4612" max="4612" width="18" style="1" customWidth="1"/>
    <col min="4613" max="4613" width="20.88671875" style="1" customWidth="1"/>
    <col min="4614" max="4864" width="11.44140625" style="1"/>
    <col min="4865" max="4865" width="4.88671875" style="1" customWidth="1"/>
    <col min="4866" max="4866" width="69.6640625" style="1" bestFit="1" customWidth="1"/>
    <col min="4867" max="4867" width="17.6640625" style="1" customWidth="1"/>
    <col min="4868" max="4868" width="18" style="1" customWidth="1"/>
    <col min="4869" max="4869" width="20.88671875" style="1" customWidth="1"/>
    <col min="4870" max="5120" width="11.44140625" style="1"/>
    <col min="5121" max="5121" width="4.88671875" style="1" customWidth="1"/>
    <col min="5122" max="5122" width="69.6640625" style="1" bestFit="1" customWidth="1"/>
    <col min="5123" max="5123" width="17.6640625" style="1" customWidth="1"/>
    <col min="5124" max="5124" width="18" style="1" customWidth="1"/>
    <col min="5125" max="5125" width="20.88671875" style="1" customWidth="1"/>
    <col min="5126" max="5376" width="11.44140625" style="1"/>
    <col min="5377" max="5377" width="4.88671875" style="1" customWidth="1"/>
    <col min="5378" max="5378" width="69.6640625" style="1" bestFit="1" customWidth="1"/>
    <col min="5379" max="5379" width="17.6640625" style="1" customWidth="1"/>
    <col min="5380" max="5380" width="18" style="1" customWidth="1"/>
    <col min="5381" max="5381" width="20.88671875" style="1" customWidth="1"/>
    <col min="5382" max="5632" width="11.44140625" style="1"/>
    <col min="5633" max="5633" width="4.88671875" style="1" customWidth="1"/>
    <col min="5634" max="5634" width="69.6640625" style="1" bestFit="1" customWidth="1"/>
    <col min="5635" max="5635" width="17.6640625" style="1" customWidth="1"/>
    <col min="5636" max="5636" width="18" style="1" customWidth="1"/>
    <col min="5637" max="5637" width="20.88671875" style="1" customWidth="1"/>
    <col min="5638" max="5888" width="11.44140625" style="1"/>
    <col min="5889" max="5889" width="4.88671875" style="1" customWidth="1"/>
    <col min="5890" max="5890" width="69.6640625" style="1" bestFit="1" customWidth="1"/>
    <col min="5891" max="5891" width="17.6640625" style="1" customWidth="1"/>
    <col min="5892" max="5892" width="18" style="1" customWidth="1"/>
    <col min="5893" max="5893" width="20.88671875" style="1" customWidth="1"/>
    <col min="5894" max="6144" width="11.44140625" style="1"/>
    <col min="6145" max="6145" width="4.88671875" style="1" customWidth="1"/>
    <col min="6146" max="6146" width="69.6640625" style="1" bestFit="1" customWidth="1"/>
    <col min="6147" max="6147" width="17.6640625" style="1" customWidth="1"/>
    <col min="6148" max="6148" width="18" style="1" customWidth="1"/>
    <col min="6149" max="6149" width="20.88671875" style="1" customWidth="1"/>
    <col min="6150" max="6400" width="11.44140625" style="1"/>
    <col min="6401" max="6401" width="4.88671875" style="1" customWidth="1"/>
    <col min="6402" max="6402" width="69.6640625" style="1" bestFit="1" customWidth="1"/>
    <col min="6403" max="6403" width="17.6640625" style="1" customWidth="1"/>
    <col min="6404" max="6404" width="18" style="1" customWidth="1"/>
    <col min="6405" max="6405" width="20.88671875" style="1" customWidth="1"/>
    <col min="6406" max="6656" width="11.44140625" style="1"/>
    <col min="6657" max="6657" width="4.88671875" style="1" customWidth="1"/>
    <col min="6658" max="6658" width="69.6640625" style="1" bestFit="1" customWidth="1"/>
    <col min="6659" max="6659" width="17.6640625" style="1" customWidth="1"/>
    <col min="6660" max="6660" width="18" style="1" customWidth="1"/>
    <col min="6661" max="6661" width="20.88671875" style="1" customWidth="1"/>
    <col min="6662" max="6912" width="11.44140625" style="1"/>
    <col min="6913" max="6913" width="4.88671875" style="1" customWidth="1"/>
    <col min="6914" max="6914" width="69.6640625" style="1" bestFit="1" customWidth="1"/>
    <col min="6915" max="6915" width="17.6640625" style="1" customWidth="1"/>
    <col min="6916" max="6916" width="18" style="1" customWidth="1"/>
    <col min="6917" max="6917" width="20.88671875" style="1" customWidth="1"/>
    <col min="6918" max="7168" width="11.44140625" style="1"/>
    <col min="7169" max="7169" width="4.88671875" style="1" customWidth="1"/>
    <col min="7170" max="7170" width="69.6640625" style="1" bestFit="1" customWidth="1"/>
    <col min="7171" max="7171" width="17.6640625" style="1" customWidth="1"/>
    <col min="7172" max="7172" width="18" style="1" customWidth="1"/>
    <col min="7173" max="7173" width="20.88671875" style="1" customWidth="1"/>
    <col min="7174" max="7424" width="11.44140625" style="1"/>
    <col min="7425" max="7425" width="4.88671875" style="1" customWidth="1"/>
    <col min="7426" max="7426" width="69.6640625" style="1" bestFit="1" customWidth="1"/>
    <col min="7427" max="7427" width="17.6640625" style="1" customWidth="1"/>
    <col min="7428" max="7428" width="18" style="1" customWidth="1"/>
    <col min="7429" max="7429" width="20.88671875" style="1" customWidth="1"/>
    <col min="7430" max="7680" width="11.44140625" style="1"/>
    <col min="7681" max="7681" width="4.88671875" style="1" customWidth="1"/>
    <col min="7682" max="7682" width="69.6640625" style="1" bestFit="1" customWidth="1"/>
    <col min="7683" max="7683" width="17.6640625" style="1" customWidth="1"/>
    <col min="7684" max="7684" width="18" style="1" customWidth="1"/>
    <col min="7685" max="7685" width="20.88671875" style="1" customWidth="1"/>
    <col min="7686" max="7936" width="11.44140625" style="1"/>
    <col min="7937" max="7937" width="4.88671875" style="1" customWidth="1"/>
    <col min="7938" max="7938" width="69.6640625" style="1" bestFit="1" customWidth="1"/>
    <col min="7939" max="7939" width="17.6640625" style="1" customWidth="1"/>
    <col min="7940" max="7940" width="18" style="1" customWidth="1"/>
    <col min="7941" max="7941" width="20.88671875" style="1" customWidth="1"/>
    <col min="7942" max="8192" width="11.44140625" style="1"/>
    <col min="8193" max="8193" width="4.88671875" style="1" customWidth="1"/>
    <col min="8194" max="8194" width="69.6640625" style="1" bestFit="1" customWidth="1"/>
    <col min="8195" max="8195" width="17.6640625" style="1" customWidth="1"/>
    <col min="8196" max="8196" width="18" style="1" customWidth="1"/>
    <col min="8197" max="8197" width="20.88671875" style="1" customWidth="1"/>
    <col min="8198" max="8448" width="11.44140625" style="1"/>
    <col min="8449" max="8449" width="4.88671875" style="1" customWidth="1"/>
    <col min="8450" max="8450" width="69.6640625" style="1" bestFit="1" customWidth="1"/>
    <col min="8451" max="8451" width="17.6640625" style="1" customWidth="1"/>
    <col min="8452" max="8452" width="18" style="1" customWidth="1"/>
    <col min="8453" max="8453" width="20.88671875" style="1" customWidth="1"/>
    <col min="8454" max="8704" width="11.44140625" style="1"/>
    <col min="8705" max="8705" width="4.88671875" style="1" customWidth="1"/>
    <col min="8706" max="8706" width="69.6640625" style="1" bestFit="1" customWidth="1"/>
    <col min="8707" max="8707" width="17.6640625" style="1" customWidth="1"/>
    <col min="8708" max="8708" width="18" style="1" customWidth="1"/>
    <col min="8709" max="8709" width="20.88671875" style="1" customWidth="1"/>
    <col min="8710" max="8960" width="11.44140625" style="1"/>
    <col min="8961" max="8961" width="4.88671875" style="1" customWidth="1"/>
    <col min="8962" max="8962" width="69.6640625" style="1" bestFit="1" customWidth="1"/>
    <col min="8963" max="8963" width="17.6640625" style="1" customWidth="1"/>
    <col min="8964" max="8964" width="18" style="1" customWidth="1"/>
    <col min="8965" max="8965" width="20.88671875" style="1" customWidth="1"/>
    <col min="8966" max="9216" width="11.44140625" style="1"/>
    <col min="9217" max="9217" width="4.88671875" style="1" customWidth="1"/>
    <col min="9218" max="9218" width="69.6640625" style="1" bestFit="1" customWidth="1"/>
    <col min="9219" max="9219" width="17.6640625" style="1" customWidth="1"/>
    <col min="9220" max="9220" width="18" style="1" customWidth="1"/>
    <col min="9221" max="9221" width="20.88671875" style="1" customWidth="1"/>
    <col min="9222" max="9472" width="11.44140625" style="1"/>
    <col min="9473" max="9473" width="4.88671875" style="1" customWidth="1"/>
    <col min="9474" max="9474" width="69.6640625" style="1" bestFit="1" customWidth="1"/>
    <col min="9475" max="9475" width="17.6640625" style="1" customWidth="1"/>
    <col min="9476" max="9476" width="18" style="1" customWidth="1"/>
    <col min="9477" max="9477" width="20.88671875" style="1" customWidth="1"/>
    <col min="9478" max="9728" width="11.44140625" style="1"/>
    <col min="9729" max="9729" width="4.88671875" style="1" customWidth="1"/>
    <col min="9730" max="9730" width="69.6640625" style="1" bestFit="1" customWidth="1"/>
    <col min="9731" max="9731" width="17.6640625" style="1" customWidth="1"/>
    <col min="9732" max="9732" width="18" style="1" customWidth="1"/>
    <col min="9733" max="9733" width="20.88671875" style="1" customWidth="1"/>
    <col min="9734" max="9984" width="11.44140625" style="1"/>
    <col min="9985" max="9985" width="4.88671875" style="1" customWidth="1"/>
    <col min="9986" max="9986" width="69.6640625" style="1" bestFit="1" customWidth="1"/>
    <col min="9987" max="9987" width="17.6640625" style="1" customWidth="1"/>
    <col min="9988" max="9988" width="18" style="1" customWidth="1"/>
    <col min="9989" max="9989" width="20.88671875" style="1" customWidth="1"/>
    <col min="9990" max="10240" width="11.44140625" style="1"/>
    <col min="10241" max="10241" width="4.88671875" style="1" customWidth="1"/>
    <col min="10242" max="10242" width="69.6640625" style="1" bestFit="1" customWidth="1"/>
    <col min="10243" max="10243" width="17.6640625" style="1" customWidth="1"/>
    <col min="10244" max="10244" width="18" style="1" customWidth="1"/>
    <col min="10245" max="10245" width="20.88671875" style="1" customWidth="1"/>
    <col min="10246" max="10496" width="11.44140625" style="1"/>
    <col min="10497" max="10497" width="4.88671875" style="1" customWidth="1"/>
    <col min="10498" max="10498" width="69.6640625" style="1" bestFit="1" customWidth="1"/>
    <col min="10499" max="10499" width="17.6640625" style="1" customWidth="1"/>
    <col min="10500" max="10500" width="18" style="1" customWidth="1"/>
    <col min="10501" max="10501" width="20.88671875" style="1" customWidth="1"/>
    <col min="10502" max="10752" width="11.44140625" style="1"/>
    <col min="10753" max="10753" width="4.88671875" style="1" customWidth="1"/>
    <col min="10754" max="10754" width="69.6640625" style="1" bestFit="1" customWidth="1"/>
    <col min="10755" max="10755" width="17.6640625" style="1" customWidth="1"/>
    <col min="10756" max="10756" width="18" style="1" customWidth="1"/>
    <col min="10757" max="10757" width="20.88671875" style="1" customWidth="1"/>
    <col min="10758" max="11008" width="11.44140625" style="1"/>
    <col min="11009" max="11009" width="4.88671875" style="1" customWidth="1"/>
    <col min="11010" max="11010" width="69.6640625" style="1" bestFit="1" customWidth="1"/>
    <col min="11011" max="11011" width="17.6640625" style="1" customWidth="1"/>
    <col min="11012" max="11012" width="18" style="1" customWidth="1"/>
    <col min="11013" max="11013" width="20.88671875" style="1" customWidth="1"/>
    <col min="11014" max="11264" width="11.44140625" style="1"/>
    <col min="11265" max="11265" width="4.88671875" style="1" customWidth="1"/>
    <col min="11266" max="11266" width="69.6640625" style="1" bestFit="1" customWidth="1"/>
    <col min="11267" max="11267" width="17.6640625" style="1" customWidth="1"/>
    <col min="11268" max="11268" width="18" style="1" customWidth="1"/>
    <col min="11269" max="11269" width="20.88671875" style="1" customWidth="1"/>
    <col min="11270" max="11520" width="11.44140625" style="1"/>
    <col min="11521" max="11521" width="4.88671875" style="1" customWidth="1"/>
    <col min="11522" max="11522" width="69.6640625" style="1" bestFit="1" customWidth="1"/>
    <col min="11523" max="11523" width="17.6640625" style="1" customWidth="1"/>
    <col min="11524" max="11524" width="18" style="1" customWidth="1"/>
    <col min="11525" max="11525" width="20.88671875" style="1" customWidth="1"/>
    <col min="11526" max="11776" width="11.44140625" style="1"/>
    <col min="11777" max="11777" width="4.88671875" style="1" customWidth="1"/>
    <col min="11778" max="11778" width="69.6640625" style="1" bestFit="1" customWidth="1"/>
    <col min="11779" max="11779" width="17.6640625" style="1" customWidth="1"/>
    <col min="11780" max="11780" width="18" style="1" customWidth="1"/>
    <col min="11781" max="11781" width="20.88671875" style="1" customWidth="1"/>
    <col min="11782" max="12032" width="11.44140625" style="1"/>
    <col min="12033" max="12033" width="4.88671875" style="1" customWidth="1"/>
    <col min="12034" max="12034" width="69.6640625" style="1" bestFit="1" customWidth="1"/>
    <col min="12035" max="12035" width="17.6640625" style="1" customWidth="1"/>
    <col min="12036" max="12036" width="18" style="1" customWidth="1"/>
    <col min="12037" max="12037" width="20.88671875" style="1" customWidth="1"/>
    <col min="12038" max="12288" width="11.44140625" style="1"/>
    <col min="12289" max="12289" width="4.88671875" style="1" customWidth="1"/>
    <col min="12290" max="12290" width="69.6640625" style="1" bestFit="1" customWidth="1"/>
    <col min="12291" max="12291" width="17.6640625" style="1" customWidth="1"/>
    <col min="12292" max="12292" width="18" style="1" customWidth="1"/>
    <col min="12293" max="12293" width="20.88671875" style="1" customWidth="1"/>
    <col min="12294" max="12544" width="11.44140625" style="1"/>
    <col min="12545" max="12545" width="4.88671875" style="1" customWidth="1"/>
    <col min="12546" max="12546" width="69.6640625" style="1" bestFit="1" customWidth="1"/>
    <col min="12547" max="12547" width="17.6640625" style="1" customWidth="1"/>
    <col min="12548" max="12548" width="18" style="1" customWidth="1"/>
    <col min="12549" max="12549" width="20.88671875" style="1" customWidth="1"/>
    <col min="12550" max="12800" width="11.44140625" style="1"/>
    <col min="12801" max="12801" width="4.88671875" style="1" customWidth="1"/>
    <col min="12802" max="12802" width="69.6640625" style="1" bestFit="1" customWidth="1"/>
    <col min="12803" max="12803" width="17.6640625" style="1" customWidth="1"/>
    <col min="12804" max="12804" width="18" style="1" customWidth="1"/>
    <col min="12805" max="12805" width="20.88671875" style="1" customWidth="1"/>
    <col min="12806" max="13056" width="11.44140625" style="1"/>
    <col min="13057" max="13057" width="4.88671875" style="1" customWidth="1"/>
    <col min="13058" max="13058" width="69.6640625" style="1" bestFit="1" customWidth="1"/>
    <col min="13059" max="13059" width="17.6640625" style="1" customWidth="1"/>
    <col min="13060" max="13060" width="18" style="1" customWidth="1"/>
    <col min="13061" max="13061" width="20.88671875" style="1" customWidth="1"/>
    <col min="13062" max="13312" width="11.44140625" style="1"/>
    <col min="13313" max="13313" width="4.88671875" style="1" customWidth="1"/>
    <col min="13314" max="13314" width="69.6640625" style="1" bestFit="1" customWidth="1"/>
    <col min="13315" max="13315" width="17.6640625" style="1" customWidth="1"/>
    <col min="13316" max="13316" width="18" style="1" customWidth="1"/>
    <col min="13317" max="13317" width="20.88671875" style="1" customWidth="1"/>
    <col min="13318" max="13568" width="11.44140625" style="1"/>
    <col min="13569" max="13569" width="4.88671875" style="1" customWidth="1"/>
    <col min="13570" max="13570" width="69.6640625" style="1" bestFit="1" customWidth="1"/>
    <col min="13571" max="13571" width="17.6640625" style="1" customWidth="1"/>
    <col min="13572" max="13572" width="18" style="1" customWidth="1"/>
    <col min="13573" max="13573" width="20.88671875" style="1" customWidth="1"/>
    <col min="13574" max="13824" width="11.44140625" style="1"/>
    <col min="13825" max="13825" width="4.88671875" style="1" customWidth="1"/>
    <col min="13826" max="13826" width="69.6640625" style="1" bestFit="1" customWidth="1"/>
    <col min="13827" max="13827" width="17.6640625" style="1" customWidth="1"/>
    <col min="13828" max="13828" width="18" style="1" customWidth="1"/>
    <col min="13829" max="13829" width="20.88671875" style="1" customWidth="1"/>
    <col min="13830" max="14080" width="11.44140625" style="1"/>
    <col min="14081" max="14081" width="4.88671875" style="1" customWidth="1"/>
    <col min="14082" max="14082" width="69.6640625" style="1" bestFit="1" customWidth="1"/>
    <col min="14083" max="14083" width="17.6640625" style="1" customWidth="1"/>
    <col min="14084" max="14084" width="18" style="1" customWidth="1"/>
    <col min="14085" max="14085" width="20.88671875" style="1" customWidth="1"/>
    <col min="14086" max="14336" width="11.44140625" style="1"/>
    <col min="14337" max="14337" width="4.88671875" style="1" customWidth="1"/>
    <col min="14338" max="14338" width="69.6640625" style="1" bestFit="1" customWidth="1"/>
    <col min="14339" max="14339" width="17.6640625" style="1" customWidth="1"/>
    <col min="14340" max="14340" width="18" style="1" customWidth="1"/>
    <col min="14341" max="14341" width="20.88671875" style="1" customWidth="1"/>
    <col min="14342" max="14592" width="11.44140625" style="1"/>
    <col min="14593" max="14593" width="4.88671875" style="1" customWidth="1"/>
    <col min="14594" max="14594" width="69.6640625" style="1" bestFit="1" customWidth="1"/>
    <col min="14595" max="14595" width="17.6640625" style="1" customWidth="1"/>
    <col min="14596" max="14596" width="18" style="1" customWidth="1"/>
    <col min="14597" max="14597" width="20.88671875" style="1" customWidth="1"/>
    <col min="14598" max="14848" width="11.44140625" style="1"/>
    <col min="14849" max="14849" width="4.88671875" style="1" customWidth="1"/>
    <col min="14850" max="14850" width="69.6640625" style="1" bestFit="1" customWidth="1"/>
    <col min="14851" max="14851" width="17.6640625" style="1" customWidth="1"/>
    <col min="14852" max="14852" width="18" style="1" customWidth="1"/>
    <col min="14853" max="14853" width="20.88671875" style="1" customWidth="1"/>
    <col min="14854" max="15104" width="11.44140625" style="1"/>
    <col min="15105" max="15105" width="4.88671875" style="1" customWidth="1"/>
    <col min="15106" max="15106" width="69.6640625" style="1" bestFit="1" customWidth="1"/>
    <col min="15107" max="15107" width="17.6640625" style="1" customWidth="1"/>
    <col min="15108" max="15108" width="18" style="1" customWidth="1"/>
    <col min="15109" max="15109" width="20.88671875" style="1" customWidth="1"/>
    <col min="15110" max="15360" width="11.44140625" style="1"/>
    <col min="15361" max="15361" width="4.88671875" style="1" customWidth="1"/>
    <col min="15362" max="15362" width="69.6640625" style="1" bestFit="1" customWidth="1"/>
    <col min="15363" max="15363" width="17.6640625" style="1" customWidth="1"/>
    <col min="15364" max="15364" width="18" style="1" customWidth="1"/>
    <col min="15365" max="15365" width="20.88671875" style="1" customWidth="1"/>
    <col min="15366" max="15616" width="11.44140625" style="1"/>
    <col min="15617" max="15617" width="4.88671875" style="1" customWidth="1"/>
    <col min="15618" max="15618" width="69.6640625" style="1" bestFit="1" customWidth="1"/>
    <col min="15619" max="15619" width="17.6640625" style="1" customWidth="1"/>
    <col min="15620" max="15620" width="18" style="1" customWidth="1"/>
    <col min="15621" max="15621" width="20.88671875" style="1" customWidth="1"/>
    <col min="15622" max="15872" width="11.44140625" style="1"/>
    <col min="15873" max="15873" width="4.88671875" style="1" customWidth="1"/>
    <col min="15874" max="15874" width="69.6640625" style="1" bestFit="1" customWidth="1"/>
    <col min="15875" max="15875" width="17.6640625" style="1" customWidth="1"/>
    <col min="15876" max="15876" width="18" style="1" customWidth="1"/>
    <col min="15877" max="15877" width="20.88671875" style="1" customWidth="1"/>
    <col min="15878" max="16128" width="11.44140625" style="1"/>
    <col min="16129" max="16129" width="4.88671875" style="1" customWidth="1"/>
    <col min="16130" max="16130" width="69.6640625" style="1" bestFit="1" customWidth="1"/>
    <col min="16131" max="16131" width="17.6640625" style="1" customWidth="1"/>
    <col min="16132" max="16132" width="18" style="1" customWidth="1"/>
    <col min="16133" max="16133" width="20.88671875" style="1" customWidth="1"/>
    <col min="16134" max="16384" width="11.44140625" style="1"/>
  </cols>
  <sheetData>
    <row r="1" spans="2:5" ht="14.4" thickBot="1" x14ac:dyDescent="0.35"/>
    <row r="2" spans="2:5" x14ac:dyDescent="0.3">
      <c r="B2" s="272" t="s">
        <v>0</v>
      </c>
      <c r="C2" s="273"/>
      <c r="D2" s="273"/>
      <c r="E2" s="274"/>
    </row>
    <row r="3" spans="2:5" x14ac:dyDescent="0.3">
      <c r="B3" s="297" t="s">
        <v>243</v>
      </c>
      <c r="C3" s="298"/>
      <c r="D3" s="298"/>
      <c r="E3" s="299"/>
    </row>
    <row r="4" spans="2:5" x14ac:dyDescent="0.3">
      <c r="B4" s="297" t="s">
        <v>125</v>
      </c>
      <c r="C4" s="298"/>
      <c r="D4" s="298"/>
      <c r="E4" s="299"/>
    </row>
    <row r="5" spans="2:5" ht="14.4" thickBot="1" x14ac:dyDescent="0.35">
      <c r="B5" s="300" t="s">
        <v>3</v>
      </c>
      <c r="C5" s="301"/>
      <c r="D5" s="301"/>
      <c r="E5" s="302"/>
    </row>
    <row r="6" spans="2:5" ht="14.4" thickBot="1" x14ac:dyDescent="0.35">
      <c r="B6" s="85"/>
      <c r="C6" s="85"/>
      <c r="D6" s="85"/>
      <c r="E6" s="85"/>
    </row>
    <row r="7" spans="2:5" x14ac:dyDescent="0.3">
      <c r="B7" s="303" t="s">
        <v>4</v>
      </c>
      <c r="C7" s="84" t="s">
        <v>224</v>
      </c>
      <c r="D7" s="305" t="s">
        <v>212</v>
      </c>
      <c r="E7" s="84" t="s">
        <v>211</v>
      </c>
    </row>
    <row r="8" spans="2:5" ht="14.4" thickBot="1" x14ac:dyDescent="0.35">
      <c r="B8" s="304"/>
      <c r="C8" s="83" t="s">
        <v>242</v>
      </c>
      <c r="D8" s="306"/>
      <c r="E8" s="83" t="s">
        <v>241</v>
      </c>
    </row>
    <row r="9" spans="2:5" x14ac:dyDescent="0.3">
      <c r="B9" s="73" t="s">
        <v>240</v>
      </c>
      <c r="C9" s="72">
        <f>SUM(C10:C12)</f>
        <v>110234287</v>
      </c>
      <c r="D9" s="72">
        <f>SUM(D10:D12)</f>
        <v>101757575.58</v>
      </c>
      <c r="E9" s="72">
        <f>SUM(E10:E12)</f>
        <v>101757575.58</v>
      </c>
    </row>
    <row r="10" spans="2:5" x14ac:dyDescent="0.3">
      <c r="B10" s="76" t="s">
        <v>239</v>
      </c>
      <c r="C10" s="74">
        <v>17443056</v>
      </c>
      <c r="D10" s="74">
        <v>17608851.129999999</v>
      </c>
      <c r="E10" s="74">
        <v>17608851.129999999</v>
      </c>
    </row>
    <row r="11" spans="2:5" x14ac:dyDescent="0.3">
      <c r="B11" s="76" t="s">
        <v>209</v>
      </c>
      <c r="C11" s="74">
        <v>92791231</v>
      </c>
      <c r="D11" s="74">
        <v>84148724.450000003</v>
      </c>
      <c r="E11" s="74">
        <v>84148724.450000003</v>
      </c>
    </row>
    <row r="12" spans="2:5" x14ac:dyDescent="0.3">
      <c r="B12" s="76" t="s">
        <v>238</v>
      </c>
      <c r="C12" s="74">
        <f>C48</f>
        <v>0</v>
      </c>
      <c r="D12" s="74">
        <f>D48</f>
        <v>0</v>
      </c>
      <c r="E12" s="74">
        <f>E48</f>
        <v>0</v>
      </c>
    </row>
    <row r="13" spans="2:5" x14ac:dyDescent="0.3">
      <c r="B13" s="73"/>
      <c r="C13" s="74"/>
      <c r="D13" s="74"/>
      <c r="E13" s="74"/>
    </row>
    <row r="14" spans="2:5" ht="15.6" x14ac:dyDescent="0.3">
      <c r="B14" s="73" t="s">
        <v>237</v>
      </c>
      <c r="C14" s="72">
        <f>SUM(C15:C16)</f>
        <v>110234287</v>
      </c>
      <c r="D14" s="72">
        <f>SUM(D15:D16)</f>
        <v>101199917.42</v>
      </c>
      <c r="E14" s="72">
        <f>SUM(E15:E16)</f>
        <v>99919807.040000007</v>
      </c>
    </row>
    <row r="15" spans="2:5" x14ac:dyDescent="0.3">
      <c r="B15" s="76" t="s">
        <v>218</v>
      </c>
      <c r="C15" s="74">
        <v>17443056</v>
      </c>
      <c r="D15" s="74">
        <v>17443056</v>
      </c>
      <c r="E15" s="74">
        <v>17403495</v>
      </c>
    </row>
    <row r="16" spans="2:5" x14ac:dyDescent="0.3">
      <c r="B16" s="76" t="s">
        <v>236</v>
      </c>
      <c r="C16" s="74">
        <v>92791231</v>
      </c>
      <c r="D16" s="74">
        <v>83756861.420000002</v>
      </c>
      <c r="E16" s="74">
        <v>82516312.040000007</v>
      </c>
    </row>
    <row r="17" spans="2:5" x14ac:dyDescent="0.3">
      <c r="B17" s="75"/>
      <c r="C17" s="74"/>
      <c r="D17" s="74"/>
      <c r="E17" s="74"/>
    </row>
    <row r="18" spans="2:5" x14ac:dyDescent="0.3">
      <c r="B18" s="73" t="s">
        <v>235</v>
      </c>
      <c r="C18" s="72">
        <f>SUM(C19:C20)</f>
        <v>0</v>
      </c>
      <c r="D18" s="72">
        <f>SUM(D19:D20)</f>
        <v>0</v>
      </c>
      <c r="E18" s="72">
        <f>SUM(E19:E20)</f>
        <v>0</v>
      </c>
    </row>
    <row r="19" spans="2:5" x14ac:dyDescent="0.3">
      <c r="B19" s="76" t="s">
        <v>217</v>
      </c>
      <c r="C19" s="82"/>
      <c r="D19" s="74"/>
      <c r="E19" s="74"/>
    </row>
    <row r="20" spans="2:5" x14ac:dyDescent="0.3">
      <c r="B20" s="76" t="s">
        <v>204</v>
      </c>
      <c r="C20" s="82"/>
      <c r="D20" s="74"/>
      <c r="E20" s="74"/>
    </row>
    <row r="21" spans="2:5" x14ac:dyDescent="0.3">
      <c r="B21" s="75"/>
      <c r="C21" s="74"/>
      <c r="D21" s="74"/>
      <c r="E21" s="74"/>
    </row>
    <row r="22" spans="2:5" x14ac:dyDescent="0.3">
      <c r="B22" s="73" t="s">
        <v>234</v>
      </c>
      <c r="C22" s="72">
        <f>C9-C14+C18</f>
        <v>0</v>
      </c>
      <c r="D22" s="73">
        <f>D9-D14+D18</f>
        <v>557658.15999999642</v>
      </c>
      <c r="E22" s="73">
        <f>E9-E14+E18</f>
        <v>1837768.5399999917</v>
      </c>
    </row>
    <row r="23" spans="2:5" x14ac:dyDescent="0.3">
      <c r="B23" s="73"/>
      <c r="C23" s="74"/>
      <c r="D23" s="75"/>
      <c r="E23" s="75"/>
    </row>
    <row r="24" spans="2:5" x14ac:dyDescent="0.3">
      <c r="B24" s="73" t="s">
        <v>233</v>
      </c>
      <c r="C24" s="72">
        <f>C22-C12</f>
        <v>0</v>
      </c>
      <c r="D24" s="73">
        <f>D22-D12</f>
        <v>557658.15999999642</v>
      </c>
      <c r="E24" s="73">
        <f>E22-E12</f>
        <v>1837768.5399999917</v>
      </c>
    </row>
    <row r="25" spans="2:5" x14ac:dyDescent="0.3">
      <c r="B25" s="73"/>
      <c r="C25" s="74"/>
      <c r="D25" s="75"/>
      <c r="E25" s="75"/>
    </row>
    <row r="26" spans="2:5" ht="27.6" x14ac:dyDescent="0.3">
      <c r="B26" s="73" t="s">
        <v>232</v>
      </c>
      <c r="C26" s="72">
        <f>C24-C18</f>
        <v>0</v>
      </c>
      <c r="D26" s="72">
        <f>D24-D18</f>
        <v>557658.15999999642</v>
      </c>
      <c r="E26" s="72">
        <f>E24-E18</f>
        <v>1837768.5399999917</v>
      </c>
    </row>
    <row r="27" spans="2:5" ht="14.4" thickBot="1" x14ac:dyDescent="0.35">
      <c r="B27" s="81"/>
      <c r="C27" s="80"/>
      <c r="D27" s="80"/>
      <c r="E27" s="80"/>
    </row>
    <row r="28" spans="2:5" ht="35.1" customHeight="1" thickBot="1" x14ac:dyDescent="0.35">
      <c r="B28" s="296"/>
      <c r="C28" s="296"/>
      <c r="D28" s="296"/>
      <c r="E28" s="296"/>
    </row>
    <row r="29" spans="2:5" ht="14.4" thickBot="1" x14ac:dyDescent="0.35">
      <c r="B29" s="79" t="s">
        <v>214</v>
      </c>
      <c r="C29" s="78" t="s">
        <v>223</v>
      </c>
      <c r="D29" s="78" t="s">
        <v>212</v>
      </c>
      <c r="E29" s="78" t="s">
        <v>210</v>
      </c>
    </row>
    <row r="30" spans="2:5" x14ac:dyDescent="0.3">
      <c r="B30" s="77"/>
      <c r="C30" s="74"/>
      <c r="D30" s="74"/>
      <c r="E30" s="74"/>
    </row>
    <row r="31" spans="2:5" x14ac:dyDescent="0.3">
      <c r="B31" s="73" t="s">
        <v>231</v>
      </c>
      <c r="C31" s="72">
        <f>SUM(C32:C33)</f>
        <v>0</v>
      </c>
      <c r="D31" s="73">
        <f>SUM(D32:D33)</f>
        <v>0</v>
      </c>
      <c r="E31" s="73">
        <f>SUM(E32:E33)</f>
        <v>0</v>
      </c>
    </row>
    <row r="32" spans="2:5" x14ac:dyDescent="0.3">
      <c r="B32" s="76" t="s">
        <v>230</v>
      </c>
      <c r="C32" s="74"/>
      <c r="D32" s="75"/>
      <c r="E32" s="75"/>
    </row>
    <row r="33" spans="2:5" x14ac:dyDescent="0.3">
      <c r="B33" s="76" t="s">
        <v>229</v>
      </c>
      <c r="C33" s="74"/>
      <c r="D33" s="75"/>
      <c r="E33" s="75"/>
    </row>
    <row r="34" spans="2:5" x14ac:dyDescent="0.3">
      <c r="B34" s="73"/>
      <c r="C34" s="74"/>
      <c r="D34" s="74"/>
      <c r="E34" s="74"/>
    </row>
    <row r="35" spans="2:5" x14ac:dyDescent="0.3">
      <c r="B35" s="73" t="s">
        <v>228</v>
      </c>
      <c r="C35" s="72">
        <f>C26+C31</f>
        <v>0</v>
      </c>
      <c r="D35" s="72">
        <f>D26+D31</f>
        <v>557658.15999999642</v>
      </c>
      <c r="E35" s="72">
        <f>E26+E31</f>
        <v>1837768.5399999917</v>
      </c>
    </row>
    <row r="36" spans="2:5" ht="14.4" thickBot="1" x14ac:dyDescent="0.35">
      <c r="B36" s="71"/>
      <c r="C36" s="70"/>
      <c r="D36" s="70"/>
      <c r="E36" s="70"/>
    </row>
    <row r="37" spans="2:5" ht="35.1" customHeight="1" thickBot="1" x14ac:dyDescent="0.35">
      <c r="B37" s="68"/>
      <c r="C37" s="68"/>
      <c r="D37" s="68"/>
      <c r="E37" s="68"/>
    </row>
    <row r="38" spans="2:5" x14ac:dyDescent="0.3">
      <c r="B38" s="290" t="s">
        <v>214</v>
      </c>
      <c r="C38" s="292" t="s">
        <v>213</v>
      </c>
      <c r="D38" s="294" t="s">
        <v>212</v>
      </c>
      <c r="E38" s="67" t="s">
        <v>211</v>
      </c>
    </row>
    <row r="39" spans="2:5" ht="14.4" thickBot="1" x14ac:dyDescent="0.35">
      <c r="B39" s="291"/>
      <c r="C39" s="293"/>
      <c r="D39" s="295"/>
      <c r="E39" s="66" t="s">
        <v>210</v>
      </c>
    </row>
    <row r="40" spans="2:5" x14ac:dyDescent="0.3">
      <c r="B40" s="65"/>
      <c r="C40" s="59"/>
      <c r="D40" s="59"/>
      <c r="E40" s="59"/>
    </row>
    <row r="41" spans="2:5" x14ac:dyDescent="0.3">
      <c r="B41" s="55" t="s">
        <v>227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x14ac:dyDescent="0.3">
      <c r="B42" s="63" t="s">
        <v>220</v>
      </c>
      <c r="C42" s="59"/>
      <c r="D42" s="62"/>
      <c r="E42" s="62"/>
    </row>
    <row r="43" spans="2:5" x14ac:dyDescent="0.3">
      <c r="B43" s="63" t="s">
        <v>207</v>
      </c>
      <c r="C43" s="59"/>
      <c r="D43" s="62"/>
      <c r="E43" s="62"/>
    </row>
    <row r="44" spans="2:5" x14ac:dyDescent="0.3">
      <c r="B44" s="55" t="s">
        <v>226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x14ac:dyDescent="0.3">
      <c r="B45" s="63" t="s">
        <v>219</v>
      </c>
      <c r="C45" s="59"/>
      <c r="D45" s="62"/>
      <c r="E45" s="62"/>
    </row>
    <row r="46" spans="2:5" x14ac:dyDescent="0.3">
      <c r="B46" s="63" t="s">
        <v>206</v>
      </c>
      <c r="C46" s="59"/>
      <c r="D46" s="62"/>
      <c r="E46" s="62"/>
    </row>
    <row r="47" spans="2:5" x14ac:dyDescent="0.3">
      <c r="B47" s="55"/>
      <c r="C47" s="59"/>
      <c r="D47" s="59"/>
      <c r="E47" s="59"/>
    </row>
    <row r="48" spans="2:5" x14ac:dyDescent="0.3">
      <c r="B48" s="55" t="s">
        <v>225</v>
      </c>
      <c r="C48" s="56">
        <f>C41-C44</f>
        <v>0</v>
      </c>
      <c r="D48" s="55">
        <f>D41-D44</f>
        <v>0</v>
      </c>
      <c r="E48" s="55">
        <f>E41-E44</f>
        <v>0</v>
      </c>
    </row>
    <row r="49" spans="2:5" ht="14.4" thickBot="1" x14ac:dyDescent="0.35">
      <c r="B49" s="53"/>
      <c r="C49" s="54"/>
      <c r="D49" s="53"/>
      <c r="E49" s="53"/>
    </row>
    <row r="50" spans="2:5" ht="35.1" customHeight="1" thickBot="1" x14ac:dyDescent="0.35">
      <c r="B50" s="68"/>
      <c r="C50" s="68"/>
      <c r="D50" s="68"/>
      <c r="E50" s="68"/>
    </row>
    <row r="51" spans="2:5" x14ac:dyDescent="0.3">
      <c r="B51" s="290" t="s">
        <v>214</v>
      </c>
      <c r="C51" s="67" t="s">
        <v>224</v>
      </c>
      <c r="D51" s="294" t="s">
        <v>212</v>
      </c>
      <c r="E51" s="67" t="s">
        <v>211</v>
      </c>
    </row>
    <row r="52" spans="2:5" ht="14.4" thickBot="1" x14ac:dyDescent="0.35">
      <c r="B52" s="291"/>
      <c r="C52" s="66" t="s">
        <v>223</v>
      </c>
      <c r="D52" s="295"/>
      <c r="E52" s="66" t="s">
        <v>210</v>
      </c>
    </row>
    <row r="53" spans="2:5" x14ac:dyDescent="0.3">
      <c r="B53" s="65"/>
      <c r="C53" s="59"/>
      <c r="D53" s="59"/>
      <c r="E53" s="59"/>
    </row>
    <row r="54" spans="2:5" x14ac:dyDescent="0.3">
      <c r="B54" s="62" t="s">
        <v>222</v>
      </c>
      <c r="C54" s="59">
        <f>C10</f>
        <v>17443056</v>
      </c>
      <c r="D54" s="62">
        <f>D10</f>
        <v>17608851.129999999</v>
      </c>
      <c r="E54" s="62">
        <f>E10</f>
        <v>17608851.129999999</v>
      </c>
    </row>
    <row r="55" spans="2:5" x14ac:dyDescent="0.3">
      <c r="B55" s="62"/>
      <c r="C55" s="59"/>
      <c r="D55" s="62"/>
      <c r="E55" s="62"/>
    </row>
    <row r="56" spans="2:5" ht="27.6" x14ac:dyDescent="0.3">
      <c r="B56" s="69" t="s">
        <v>221</v>
      </c>
      <c r="C56" s="59">
        <f>C42-C45</f>
        <v>0</v>
      </c>
      <c r="D56" s="62">
        <f>D42-D45</f>
        <v>0</v>
      </c>
      <c r="E56" s="62">
        <f>E42-E45</f>
        <v>0</v>
      </c>
    </row>
    <row r="57" spans="2:5" x14ac:dyDescent="0.3">
      <c r="B57" s="63" t="s">
        <v>220</v>
      </c>
      <c r="C57" s="59">
        <f>C42</f>
        <v>0</v>
      </c>
      <c r="D57" s="62">
        <f>D42</f>
        <v>0</v>
      </c>
      <c r="E57" s="62">
        <f>E42</f>
        <v>0</v>
      </c>
    </row>
    <row r="58" spans="2:5" x14ac:dyDescent="0.3">
      <c r="B58" s="63" t="s">
        <v>219</v>
      </c>
      <c r="C58" s="59">
        <f>C45</f>
        <v>0</v>
      </c>
      <c r="D58" s="62">
        <f>D45</f>
        <v>0</v>
      </c>
      <c r="E58" s="62">
        <f>E45</f>
        <v>0</v>
      </c>
    </row>
    <row r="59" spans="2:5" x14ac:dyDescent="0.3">
      <c r="B59" s="60"/>
      <c r="C59" s="59"/>
      <c r="D59" s="62"/>
      <c r="E59" s="62"/>
    </row>
    <row r="60" spans="2:5" x14ac:dyDescent="0.3">
      <c r="B60" s="60" t="s">
        <v>218</v>
      </c>
      <c r="C60" s="59">
        <f>C15</f>
        <v>17443056</v>
      </c>
      <c r="D60" s="59">
        <f>D15</f>
        <v>17443056</v>
      </c>
      <c r="E60" s="59">
        <f>E15</f>
        <v>17403495</v>
      </c>
    </row>
    <row r="61" spans="2:5" x14ac:dyDescent="0.3">
      <c r="B61" s="60"/>
      <c r="C61" s="59"/>
      <c r="D61" s="59"/>
      <c r="E61" s="59"/>
    </row>
    <row r="62" spans="2:5" x14ac:dyDescent="0.3">
      <c r="B62" s="60" t="s">
        <v>217</v>
      </c>
      <c r="C62" s="61"/>
      <c r="D62" s="59">
        <f>D19</f>
        <v>0</v>
      </c>
      <c r="E62" s="59">
        <f>E19</f>
        <v>0</v>
      </c>
    </row>
    <row r="63" spans="2:5" x14ac:dyDescent="0.3">
      <c r="B63" s="60"/>
      <c r="C63" s="59"/>
      <c r="D63" s="59"/>
      <c r="E63" s="59"/>
    </row>
    <row r="64" spans="2:5" x14ac:dyDescent="0.3">
      <c r="B64" s="58" t="s">
        <v>216</v>
      </c>
      <c r="C64" s="56">
        <f>C54+C56-C60+C62</f>
        <v>0</v>
      </c>
      <c r="D64" s="55">
        <f>D54+D56-D60+D62</f>
        <v>165795.12999999896</v>
      </c>
      <c r="E64" s="55">
        <f>E54+E56-E60+E62</f>
        <v>205356.12999999896</v>
      </c>
    </row>
    <row r="65" spans="2:5" x14ac:dyDescent="0.3">
      <c r="B65" s="58"/>
      <c r="C65" s="56"/>
      <c r="D65" s="55"/>
      <c r="E65" s="55"/>
    </row>
    <row r="66" spans="2:5" ht="27.6" x14ac:dyDescent="0.3">
      <c r="B66" s="57" t="s">
        <v>215</v>
      </c>
      <c r="C66" s="56">
        <f>C64-C56</f>
        <v>0</v>
      </c>
      <c r="D66" s="55">
        <f>D64-D56</f>
        <v>165795.12999999896</v>
      </c>
      <c r="E66" s="55">
        <f>E64-E56</f>
        <v>205356.12999999896</v>
      </c>
    </row>
    <row r="67" spans="2:5" ht="14.4" thickBot="1" x14ac:dyDescent="0.35">
      <c r="B67" s="53"/>
      <c r="C67" s="54"/>
      <c r="D67" s="53"/>
      <c r="E67" s="53"/>
    </row>
    <row r="68" spans="2:5" ht="35.1" customHeight="1" thickBot="1" x14ac:dyDescent="0.35">
      <c r="B68" s="68"/>
      <c r="C68" s="68"/>
      <c r="D68" s="68"/>
      <c r="E68" s="68"/>
    </row>
    <row r="69" spans="2:5" x14ac:dyDescent="0.3">
      <c r="B69" s="290" t="s">
        <v>214</v>
      </c>
      <c r="C69" s="292" t="s">
        <v>213</v>
      </c>
      <c r="D69" s="294" t="s">
        <v>212</v>
      </c>
      <c r="E69" s="67" t="s">
        <v>211</v>
      </c>
    </row>
    <row r="70" spans="2:5" ht="14.4" thickBot="1" x14ac:dyDescent="0.35">
      <c r="B70" s="291"/>
      <c r="C70" s="293"/>
      <c r="D70" s="295"/>
      <c r="E70" s="66" t="s">
        <v>210</v>
      </c>
    </row>
    <row r="71" spans="2:5" x14ac:dyDescent="0.3">
      <c r="B71" s="65"/>
      <c r="C71" s="59"/>
      <c r="D71" s="59"/>
      <c r="E71" s="59"/>
    </row>
    <row r="72" spans="2:5" x14ac:dyDescent="0.3">
      <c r="B72" s="62" t="s">
        <v>209</v>
      </c>
      <c r="C72" s="59">
        <f>C11</f>
        <v>92791231</v>
      </c>
      <c r="D72" s="62">
        <f>D11</f>
        <v>84148724.450000003</v>
      </c>
      <c r="E72" s="62">
        <f>E11</f>
        <v>84148724.450000003</v>
      </c>
    </row>
    <row r="73" spans="2:5" x14ac:dyDescent="0.3">
      <c r="B73" s="62"/>
      <c r="C73" s="59"/>
      <c r="D73" s="62"/>
      <c r="E73" s="62"/>
    </row>
    <row r="74" spans="2:5" ht="27.6" x14ac:dyDescent="0.3">
      <c r="B74" s="64" t="s">
        <v>208</v>
      </c>
      <c r="C74" s="59">
        <f>C75-C76</f>
        <v>0</v>
      </c>
      <c r="D74" s="62">
        <f>D75-D76</f>
        <v>0</v>
      </c>
      <c r="E74" s="62">
        <f>E75-E76</f>
        <v>0</v>
      </c>
    </row>
    <row r="75" spans="2:5" x14ac:dyDescent="0.3">
      <c r="B75" s="63" t="s">
        <v>207</v>
      </c>
      <c r="C75" s="59">
        <f>C43</f>
        <v>0</v>
      </c>
      <c r="D75" s="62">
        <f>D43</f>
        <v>0</v>
      </c>
      <c r="E75" s="62">
        <f>E43</f>
        <v>0</v>
      </c>
    </row>
    <row r="76" spans="2:5" x14ac:dyDescent="0.3">
      <c r="B76" s="63" t="s">
        <v>206</v>
      </c>
      <c r="C76" s="59">
        <f>C46</f>
        <v>0</v>
      </c>
      <c r="D76" s="62">
        <f>D46</f>
        <v>0</v>
      </c>
      <c r="E76" s="62">
        <f>E46</f>
        <v>0</v>
      </c>
    </row>
    <row r="77" spans="2:5" x14ac:dyDescent="0.3">
      <c r="B77" s="60"/>
      <c r="C77" s="59"/>
      <c r="D77" s="62"/>
      <c r="E77" s="62"/>
    </row>
    <row r="78" spans="2:5" x14ac:dyDescent="0.3">
      <c r="B78" s="60" t="s">
        <v>205</v>
      </c>
      <c r="C78" s="59">
        <f>C16</f>
        <v>92791231</v>
      </c>
      <c r="D78" s="59">
        <f>D16</f>
        <v>83756861.420000002</v>
      </c>
      <c r="E78" s="59">
        <f>E16</f>
        <v>82516312.040000007</v>
      </c>
    </row>
    <row r="79" spans="2:5" x14ac:dyDescent="0.3">
      <c r="B79" s="60"/>
      <c r="C79" s="59"/>
      <c r="D79" s="59"/>
      <c r="E79" s="59"/>
    </row>
    <row r="80" spans="2:5" x14ac:dyDescent="0.3">
      <c r="B80" s="60" t="s">
        <v>204</v>
      </c>
      <c r="C80" s="61"/>
      <c r="D80" s="59">
        <f>D20</f>
        <v>0</v>
      </c>
      <c r="E80" s="59">
        <f>E20</f>
        <v>0</v>
      </c>
    </row>
    <row r="81" spans="2:5" x14ac:dyDescent="0.3">
      <c r="B81" s="60"/>
      <c r="C81" s="59"/>
      <c r="D81" s="59"/>
      <c r="E81" s="59"/>
    </row>
    <row r="82" spans="2:5" x14ac:dyDescent="0.3">
      <c r="B82" s="58" t="s">
        <v>203</v>
      </c>
      <c r="C82" s="56">
        <f>C72+C74-C78+C80</f>
        <v>0</v>
      </c>
      <c r="D82" s="55">
        <f>D72+D74-D78+D80</f>
        <v>391863.03000000119</v>
      </c>
      <c r="E82" s="55">
        <f>E72+E74-E78+E80</f>
        <v>1632412.4099999964</v>
      </c>
    </row>
    <row r="83" spans="2:5" x14ac:dyDescent="0.3">
      <c r="B83" s="58"/>
      <c r="C83" s="56"/>
      <c r="D83" s="55"/>
      <c r="E83" s="55"/>
    </row>
    <row r="84" spans="2:5" ht="27.6" x14ac:dyDescent="0.3">
      <c r="B84" s="57" t="s">
        <v>202</v>
      </c>
      <c r="C84" s="56">
        <f>C82-C74</f>
        <v>0</v>
      </c>
      <c r="D84" s="55">
        <f>D82-D74</f>
        <v>391863.03000000119</v>
      </c>
      <c r="E84" s="55">
        <f>E82-E74</f>
        <v>1632412.4099999964</v>
      </c>
    </row>
    <row r="85" spans="2:5" ht="14.4" thickBot="1" x14ac:dyDescent="0.35">
      <c r="B85" s="53"/>
      <c r="C85" s="54"/>
      <c r="D85" s="53"/>
      <c r="E85" s="53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752D7-05CA-4C1E-B498-CC4359C250FC}">
  <sheetPr>
    <pageSetUpPr fitToPage="1"/>
  </sheetPr>
  <dimension ref="B1:H78"/>
  <sheetViews>
    <sheetView workbookViewId="0">
      <pane ySplit="8" topLeftCell="A72" activePane="bottomLeft" state="frozen"/>
      <selection pane="bottomLeft" activeCell="B87" sqref="B87"/>
    </sheetView>
  </sheetViews>
  <sheetFormatPr baseColWidth="10" defaultColWidth="11" defaultRowHeight="13.8" x14ac:dyDescent="0.3"/>
  <cols>
    <col min="1" max="1" width="2.109375" style="1" customWidth="1"/>
    <col min="2" max="2" width="38.6640625" style="1" customWidth="1"/>
    <col min="3" max="3" width="18.109375" style="86" customWidth="1"/>
    <col min="4" max="4" width="18" style="1" customWidth="1"/>
    <col min="5" max="5" width="14.6640625" style="86" customWidth="1"/>
    <col min="6" max="6" width="13.88671875" style="1" customWidth="1"/>
    <col min="7" max="7" width="14.88671875" style="1" customWidth="1"/>
    <col min="8" max="8" width="13.6640625" style="86" customWidth="1"/>
    <col min="9" max="256" width="11" style="1"/>
    <col min="257" max="257" width="2.109375" style="1" customWidth="1"/>
    <col min="258" max="258" width="38.6640625" style="1" customWidth="1"/>
    <col min="259" max="259" width="18.109375" style="1" customWidth="1"/>
    <col min="260" max="260" width="18" style="1" customWidth="1"/>
    <col min="261" max="261" width="14.6640625" style="1" customWidth="1"/>
    <col min="262" max="262" width="13.88671875" style="1" customWidth="1"/>
    <col min="263" max="263" width="14.88671875" style="1" customWidth="1"/>
    <col min="264" max="264" width="13.6640625" style="1" customWidth="1"/>
    <col min="265" max="512" width="11" style="1"/>
    <col min="513" max="513" width="2.109375" style="1" customWidth="1"/>
    <col min="514" max="514" width="38.6640625" style="1" customWidth="1"/>
    <col min="515" max="515" width="18.109375" style="1" customWidth="1"/>
    <col min="516" max="516" width="18" style="1" customWidth="1"/>
    <col min="517" max="517" width="14.6640625" style="1" customWidth="1"/>
    <col min="518" max="518" width="13.88671875" style="1" customWidth="1"/>
    <col min="519" max="519" width="14.88671875" style="1" customWidth="1"/>
    <col min="520" max="520" width="13.6640625" style="1" customWidth="1"/>
    <col min="521" max="768" width="11" style="1"/>
    <col min="769" max="769" width="2.109375" style="1" customWidth="1"/>
    <col min="770" max="770" width="38.6640625" style="1" customWidth="1"/>
    <col min="771" max="771" width="18.109375" style="1" customWidth="1"/>
    <col min="772" max="772" width="18" style="1" customWidth="1"/>
    <col min="773" max="773" width="14.6640625" style="1" customWidth="1"/>
    <col min="774" max="774" width="13.88671875" style="1" customWidth="1"/>
    <col min="775" max="775" width="14.88671875" style="1" customWidth="1"/>
    <col min="776" max="776" width="13.6640625" style="1" customWidth="1"/>
    <col min="777" max="1024" width="11" style="1"/>
    <col min="1025" max="1025" width="2.109375" style="1" customWidth="1"/>
    <col min="1026" max="1026" width="38.6640625" style="1" customWidth="1"/>
    <col min="1027" max="1027" width="18.109375" style="1" customWidth="1"/>
    <col min="1028" max="1028" width="18" style="1" customWidth="1"/>
    <col min="1029" max="1029" width="14.6640625" style="1" customWidth="1"/>
    <col min="1030" max="1030" width="13.88671875" style="1" customWidth="1"/>
    <col min="1031" max="1031" width="14.88671875" style="1" customWidth="1"/>
    <col min="1032" max="1032" width="13.6640625" style="1" customWidth="1"/>
    <col min="1033" max="1280" width="11" style="1"/>
    <col min="1281" max="1281" width="2.109375" style="1" customWidth="1"/>
    <col min="1282" max="1282" width="38.6640625" style="1" customWidth="1"/>
    <col min="1283" max="1283" width="18.109375" style="1" customWidth="1"/>
    <col min="1284" max="1284" width="18" style="1" customWidth="1"/>
    <col min="1285" max="1285" width="14.6640625" style="1" customWidth="1"/>
    <col min="1286" max="1286" width="13.88671875" style="1" customWidth="1"/>
    <col min="1287" max="1287" width="14.88671875" style="1" customWidth="1"/>
    <col min="1288" max="1288" width="13.6640625" style="1" customWidth="1"/>
    <col min="1289" max="1536" width="11" style="1"/>
    <col min="1537" max="1537" width="2.109375" style="1" customWidth="1"/>
    <col min="1538" max="1538" width="38.6640625" style="1" customWidth="1"/>
    <col min="1539" max="1539" width="18.109375" style="1" customWidth="1"/>
    <col min="1540" max="1540" width="18" style="1" customWidth="1"/>
    <col min="1541" max="1541" width="14.6640625" style="1" customWidth="1"/>
    <col min="1542" max="1542" width="13.88671875" style="1" customWidth="1"/>
    <col min="1543" max="1543" width="14.88671875" style="1" customWidth="1"/>
    <col min="1544" max="1544" width="13.6640625" style="1" customWidth="1"/>
    <col min="1545" max="1792" width="11" style="1"/>
    <col min="1793" max="1793" width="2.109375" style="1" customWidth="1"/>
    <col min="1794" max="1794" width="38.6640625" style="1" customWidth="1"/>
    <col min="1795" max="1795" width="18.109375" style="1" customWidth="1"/>
    <col min="1796" max="1796" width="18" style="1" customWidth="1"/>
    <col min="1797" max="1797" width="14.6640625" style="1" customWidth="1"/>
    <col min="1798" max="1798" width="13.88671875" style="1" customWidth="1"/>
    <col min="1799" max="1799" width="14.88671875" style="1" customWidth="1"/>
    <col min="1800" max="1800" width="13.6640625" style="1" customWidth="1"/>
    <col min="1801" max="2048" width="11" style="1"/>
    <col min="2049" max="2049" width="2.109375" style="1" customWidth="1"/>
    <col min="2050" max="2050" width="38.6640625" style="1" customWidth="1"/>
    <col min="2051" max="2051" width="18.109375" style="1" customWidth="1"/>
    <col min="2052" max="2052" width="18" style="1" customWidth="1"/>
    <col min="2053" max="2053" width="14.6640625" style="1" customWidth="1"/>
    <col min="2054" max="2054" width="13.88671875" style="1" customWidth="1"/>
    <col min="2055" max="2055" width="14.88671875" style="1" customWidth="1"/>
    <col min="2056" max="2056" width="13.6640625" style="1" customWidth="1"/>
    <col min="2057" max="2304" width="11" style="1"/>
    <col min="2305" max="2305" width="2.109375" style="1" customWidth="1"/>
    <col min="2306" max="2306" width="38.6640625" style="1" customWidth="1"/>
    <col min="2307" max="2307" width="18.109375" style="1" customWidth="1"/>
    <col min="2308" max="2308" width="18" style="1" customWidth="1"/>
    <col min="2309" max="2309" width="14.6640625" style="1" customWidth="1"/>
    <col min="2310" max="2310" width="13.88671875" style="1" customWidth="1"/>
    <col min="2311" max="2311" width="14.88671875" style="1" customWidth="1"/>
    <col min="2312" max="2312" width="13.6640625" style="1" customWidth="1"/>
    <col min="2313" max="2560" width="11" style="1"/>
    <col min="2561" max="2561" width="2.109375" style="1" customWidth="1"/>
    <col min="2562" max="2562" width="38.6640625" style="1" customWidth="1"/>
    <col min="2563" max="2563" width="18.109375" style="1" customWidth="1"/>
    <col min="2564" max="2564" width="18" style="1" customWidth="1"/>
    <col min="2565" max="2565" width="14.6640625" style="1" customWidth="1"/>
    <col min="2566" max="2566" width="13.88671875" style="1" customWidth="1"/>
    <col min="2567" max="2567" width="14.88671875" style="1" customWidth="1"/>
    <col min="2568" max="2568" width="13.6640625" style="1" customWidth="1"/>
    <col min="2569" max="2816" width="11" style="1"/>
    <col min="2817" max="2817" width="2.109375" style="1" customWidth="1"/>
    <col min="2818" max="2818" width="38.6640625" style="1" customWidth="1"/>
    <col min="2819" max="2819" width="18.109375" style="1" customWidth="1"/>
    <col min="2820" max="2820" width="18" style="1" customWidth="1"/>
    <col min="2821" max="2821" width="14.6640625" style="1" customWidth="1"/>
    <col min="2822" max="2822" width="13.88671875" style="1" customWidth="1"/>
    <col min="2823" max="2823" width="14.88671875" style="1" customWidth="1"/>
    <col min="2824" max="2824" width="13.6640625" style="1" customWidth="1"/>
    <col min="2825" max="3072" width="11" style="1"/>
    <col min="3073" max="3073" width="2.109375" style="1" customWidth="1"/>
    <col min="3074" max="3074" width="38.6640625" style="1" customWidth="1"/>
    <col min="3075" max="3075" width="18.109375" style="1" customWidth="1"/>
    <col min="3076" max="3076" width="18" style="1" customWidth="1"/>
    <col min="3077" max="3077" width="14.6640625" style="1" customWidth="1"/>
    <col min="3078" max="3078" width="13.88671875" style="1" customWidth="1"/>
    <col min="3079" max="3079" width="14.88671875" style="1" customWidth="1"/>
    <col min="3080" max="3080" width="13.6640625" style="1" customWidth="1"/>
    <col min="3081" max="3328" width="11" style="1"/>
    <col min="3329" max="3329" width="2.109375" style="1" customWidth="1"/>
    <col min="3330" max="3330" width="38.6640625" style="1" customWidth="1"/>
    <col min="3331" max="3331" width="18.109375" style="1" customWidth="1"/>
    <col min="3332" max="3332" width="18" style="1" customWidth="1"/>
    <col min="3333" max="3333" width="14.6640625" style="1" customWidth="1"/>
    <col min="3334" max="3334" width="13.88671875" style="1" customWidth="1"/>
    <col min="3335" max="3335" width="14.88671875" style="1" customWidth="1"/>
    <col min="3336" max="3336" width="13.6640625" style="1" customWidth="1"/>
    <col min="3337" max="3584" width="11" style="1"/>
    <col min="3585" max="3585" width="2.109375" style="1" customWidth="1"/>
    <col min="3586" max="3586" width="38.6640625" style="1" customWidth="1"/>
    <col min="3587" max="3587" width="18.109375" style="1" customWidth="1"/>
    <col min="3588" max="3588" width="18" style="1" customWidth="1"/>
    <col min="3589" max="3589" width="14.6640625" style="1" customWidth="1"/>
    <col min="3590" max="3590" width="13.88671875" style="1" customWidth="1"/>
    <col min="3591" max="3591" width="14.88671875" style="1" customWidth="1"/>
    <col min="3592" max="3592" width="13.6640625" style="1" customWidth="1"/>
    <col min="3593" max="3840" width="11" style="1"/>
    <col min="3841" max="3841" width="2.109375" style="1" customWidth="1"/>
    <col min="3842" max="3842" width="38.6640625" style="1" customWidth="1"/>
    <col min="3843" max="3843" width="18.109375" style="1" customWidth="1"/>
    <col min="3844" max="3844" width="18" style="1" customWidth="1"/>
    <col min="3845" max="3845" width="14.6640625" style="1" customWidth="1"/>
    <col min="3846" max="3846" width="13.88671875" style="1" customWidth="1"/>
    <col min="3847" max="3847" width="14.88671875" style="1" customWidth="1"/>
    <col min="3848" max="3848" width="13.6640625" style="1" customWidth="1"/>
    <col min="3849" max="4096" width="11" style="1"/>
    <col min="4097" max="4097" width="2.109375" style="1" customWidth="1"/>
    <col min="4098" max="4098" width="38.6640625" style="1" customWidth="1"/>
    <col min="4099" max="4099" width="18.109375" style="1" customWidth="1"/>
    <col min="4100" max="4100" width="18" style="1" customWidth="1"/>
    <col min="4101" max="4101" width="14.6640625" style="1" customWidth="1"/>
    <col min="4102" max="4102" width="13.88671875" style="1" customWidth="1"/>
    <col min="4103" max="4103" width="14.88671875" style="1" customWidth="1"/>
    <col min="4104" max="4104" width="13.6640625" style="1" customWidth="1"/>
    <col min="4105" max="4352" width="11" style="1"/>
    <col min="4353" max="4353" width="2.109375" style="1" customWidth="1"/>
    <col min="4354" max="4354" width="38.6640625" style="1" customWidth="1"/>
    <col min="4355" max="4355" width="18.109375" style="1" customWidth="1"/>
    <col min="4356" max="4356" width="18" style="1" customWidth="1"/>
    <col min="4357" max="4357" width="14.6640625" style="1" customWidth="1"/>
    <col min="4358" max="4358" width="13.88671875" style="1" customWidth="1"/>
    <col min="4359" max="4359" width="14.88671875" style="1" customWidth="1"/>
    <col min="4360" max="4360" width="13.6640625" style="1" customWidth="1"/>
    <col min="4361" max="4608" width="11" style="1"/>
    <col min="4609" max="4609" width="2.109375" style="1" customWidth="1"/>
    <col min="4610" max="4610" width="38.6640625" style="1" customWidth="1"/>
    <col min="4611" max="4611" width="18.109375" style="1" customWidth="1"/>
    <col min="4612" max="4612" width="18" style="1" customWidth="1"/>
    <col min="4613" max="4613" width="14.6640625" style="1" customWidth="1"/>
    <col min="4614" max="4614" width="13.88671875" style="1" customWidth="1"/>
    <col min="4615" max="4615" width="14.88671875" style="1" customWidth="1"/>
    <col min="4616" max="4616" width="13.6640625" style="1" customWidth="1"/>
    <col min="4617" max="4864" width="11" style="1"/>
    <col min="4865" max="4865" width="2.109375" style="1" customWidth="1"/>
    <col min="4866" max="4866" width="38.6640625" style="1" customWidth="1"/>
    <col min="4867" max="4867" width="18.109375" style="1" customWidth="1"/>
    <col min="4868" max="4868" width="18" style="1" customWidth="1"/>
    <col min="4869" max="4869" width="14.6640625" style="1" customWidth="1"/>
    <col min="4870" max="4870" width="13.88671875" style="1" customWidth="1"/>
    <col min="4871" max="4871" width="14.88671875" style="1" customWidth="1"/>
    <col min="4872" max="4872" width="13.6640625" style="1" customWidth="1"/>
    <col min="4873" max="5120" width="11" style="1"/>
    <col min="5121" max="5121" width="2.109375" style="1" customWidth="1"/>
    <col min="5122" max="5122" width="38.6640625" style="1" customWidth="1"/>
    <col min="5123" max="5123" width="18.109375" style="1" customWidth="1"/>
    <col min="5124" max="5124" width="18" style="1" customWidth="1"/>
    <col min="5125" max="5125" width="14.6640625" style="1" customWidth="1"/>
    <col min="5126" max="5126" width="13.88671875" style="1" customWidth="1"/>
    <col min="5127" max="5127" width="14.88671875" style="1" customWidth="1"/>
    <col min="5128" max="5128" width="13.6640625" style="1" customWidth="1"/>
    <col min="5129" max="5376" width="11" style="1"/>
    <col min="5377" max="5377" width="2.109375" style="1" customWidth="1"/>
    <col min="5378" max="5378" width="38.6640625" style="1" customWidth="1"/>
    <col min="5379" max="5379" width="18.109375" style="1" customWidth="1"/>
    <col min="5380" max="5380" width="18" style="1" customWidth="1"/>
    <col min="5381" max="5381" width="14.6640625" style="1" customWidth="1"/>
    <col min="5382" max="5382" width="13.88671875" style="1" customWidth="1"/>
    <col min="5383" max="5383" width="14.88671875" style="1" customWidth="1"/>
    <col min="5384" max="5384" width="13.6640625" style="1" customWidth="1"/>
    <col min="5385" max="5632" width="11" style="1"/>
    <col min="5633" max="5633" width="2.109375" style="1" customWidth="1"/>
    <col min="5634" max="5634" width="38.6640625" style="1" customWidth="1"/>
    <col min="5635" max="5635" width="18.109375" style="1" customWidth="1"/>
    <col min="5636" max="5636" width="18" style="1" customWidth="1"/>
    <col min="5637" max="5637" width="14.6640625" style="1" customWidth="1"/>
    <col min="5638" max="5638" width="13.88671875" style="1" customWidth="1"/>
    <col min="5639" max="5639" width="14.88671875" style="1" customWidth="1"/>
    <col min="5640" max="5640" width="13.6640625" style="1" customWidth="1"/>
    <col min="5641" max="5888" width="11" style="1"/>
    <col min="5889" max="5889" width="2.109375" style="1" customWidth="1"/>
    <col min="5890" max="5890" width="38.6640625" style="1" customWidth="1"/>
    <col min="5891" max="5891" width="18.109375" style="1" customWidth="1"/>
    <col min="5892" max="5892" width="18" style="1" customWidth="1"/>
    <col min="5893" max="5893" width="14.6640625" style="1" customWidth="1"/>
    <col min="5894" max="5894" width="13.88671875" style="1" customWidth="1"/>
    <col min="5895" max="5895" width="14.88671875" style="1" customWidth="1"/>
    <col min="5896" max="5896" width="13.6640625" style="1" customWidth="1"/>
    <col min="5897" max="6144" width="11" style="1"/>
    <col min="6145" max="6145" width="2.109375" style="1" customWidth="1"/>
    <col min="6146" max="6146" width="38.6640625" style="1" customWidth="1"/>
    <col min="6147" max="6147" width="18.109375" style="1" customWidth="1"/>
    <col min="6148" max="6148" width="18" style="1" customWidth="1"/>
    <col min="6149" max="6149" width="14.6640625" style="1" customWidth="1"/>
    <col min="6150" max="6150" width="13.88671875" style="1" customWidth="1"/>
    <col min="6151" max="6151" width="14.88671875" style="1" customWidth="1"/>
    <col min="6152" max="6152" width="13.6640625" style="1" customWidth="1"/>
    <col min="6153" max="6400" width="11" style="1"/>
    <col min="6401" max="6401" width="2.109375" style="1" customWidth="1"/>
    <col min="6402" max="6402" width="38.6640625" style="1" customWidth="1"/>
    <col min="6403" max="6403" width="18.109375" style="1" customWidth="1"/>
    <col min="6404" max="6404" width="18" style="1" customWidth="1"/>
    <col min="6405" max="6405" width="14.6640625" style="1" customWidth="1"/>
    <col min="6406" max="6406" width="13.88671875" style="1" customWidth="1"/>
    <col min="6407" max="6407" width="14.88671875" style="1" customWidth="1"/>
    <col min="6408" max="6408" width="13.6640625" style="1" customWidth="1"/>
    <col min="6409" max="6656" width="11" style="1"/>
    <col min="6657" max="6657" width="2.109375" style="1" customWidth="1"/>
    <col min="6658" max="6658" width="38.6640625" style="1" customWidth="1"/>
    <col min="6659" max="6659" width="18.109375" style="1" customWidth="1"/>
    <col min="6660" max="6660" width="18" style="1" customWidth="1"/>
    <col min="6661" max="6661" width="14.6640625" style="1" customWidth="1"/>
    <col min="6662" max="6662" width="13.88671875" style="1" customWidth="1"/>
    <col min="6663" max="6663" width="14.88671875" style="1" customWidth="1"/>
    <col min="6664" max="6664" width="13.6640625" style="1" customWidth="1"/>
    <col min="6665" max="6912" width="11" style="1"/>
    <col min="6913" max="6913" width="2.109375" style="1" customWidth="1"/>
    <col min="6914" max="6914" width="38.6640625" style="1" customWidth="1"/>
    <col min="6915" max="6915" width="18.109375" style="1" customWidth="1"/>
    <col min="6916" max="6916" width="18" style="1" customWidth="1"/>
    <col min="6917" max="6917" width="14.6640625" style="1" customWidth="1"/>
    <col min="6918" max="6918" width="13.88671875" style="1" customWidth="1"/>
    <col min="6919" max="6919" width="14.88671875" style="1" customWidth="1"/>
    <col min="6920" max="6920" width="13.6640625" style="1" customWidth="1"/>
    <col min="6921" max="7168" width="11" style="1"/>
    <col min="7169" max="7169" width="2.109375" style="1" customWidth="1"/>
    <col min="7170" max="7170" width="38.6640625" style="1" customWidth="1"/>
    <col min="7171" max="7171" width="18.109375" style="1" customWidth="1"/>
    <col min="7172" max="7172" width="18" style="1" customWidth="1"/>
    <col min="7173" max="7173" width="14.6640625" style="1" customWidth="1"/>
    <col min="7174" max="7174" width="13.88671875" style="1" customWidth="1"/>
    <col min="7175" max="7175" width="14.88671875" style="1" customWidth="1"/>
    <col min="7176" max="7176" width="13.6640625" style="1" customWidth="1"/>
    <col min="7177" max="7424" width="11" style="1"/>
    <col min="7425" max="7425" width="2.109375" style="1" customWidth="1"/>
    <col min="7426" max="7426" width="38.6640625" style="1" customWidth="1"/>
    <col min="7427" max="7427" width="18.109375" style="1" customWidth="1"/>
    <col min="7428" max="7428" width="18" style="1" customWidth="1"/>
    <col min="7429" max="7429" width="14.6640625" style="1" customWidth="1"/>
    <col min="7430" max="7430" width="13.88671875" style="1" customWidth="1"/>
    <col min="7431" max="7431" width="14.88671875" style="1" customWidth="1"/>
    <col min="7432" max="7432" width="13.6640625" style="1" customWidth="1"/>
    <col min="7433" max="7680" width="11" style="1"/>
    <col min="7681" max="7681" width="2.109375" style="1" customWidth="1"/>
    <col min="7682" max="7682" width="38.6640625" style="1" customWidth="1"/>
    <col min="7683" max="7683" width="18.109375" style="1" customWidth="1"/>
    <col min="7684" max="7684" width="18" style="1" customWidth="1"/>
    <col min="7685" max="7685" width="14.6640625" style="1" customWidth="1"/>
    <col min="7686" max="7686" width="13.88671875" style="1" customWidth="1"/>
    <col min="7687" max="7687" width="14.88671875" style="1" customWidth="1"/>
    <col min="7688" max="7688" width="13.6640625" style="1" customWidth="1"/>
    <col min="7689" max="7936" width="11" style="1"/>
    <col min="7937" max="7937" width="2.109375" style="1" customWidth="1"/>
    <col min="7938" max="7938" width="38.6640625" style="1" customWidth="1"/>
    <col min="7939" max="7939" width="18.109375" style="1" customWidth="1"/>
    <col min="7940" max="7940" width="18" style="1" customWidth="1"/>
    <col min="7941" max="7941" width="14.6640625" style="1" customWidth="1"/>
    <col min="7942" max="7942" width="13.88671875" style="1" customWidth="1"/>
    <col min="7943" max="7943" width="14.88671875" style="1" customWidth="1"/>
    <col min="7944" max="7944" width="13.6640625" style="1" customWidth="1"/>
    <col min="7945" max="8192" width="11" style="1"/>
    <col min="8193" max="8193" width="2.109375" style="1" customWidth="1"/>
    <col min="8194" max="8194" width="38.6640625" style="1" customWidth="1"/>
    <col min="8195" max="8195" width="18.109375" style="1" customWidth="1"/>
    <col min="8196" max="8196" width="18" style="1" customWidth="1"/>
    <col min="8197" max="8197" width="14.6640625" style="1" customWidth="1"/>
    <col min="8198" max="8198" width="13.88671875" style="1" customWidth="1"/>
    <col min="8199" max="8199" width="14.88671875" style="1" customWidth="1"/>
    <col min="8200" max="8200" width="13.6640625" style="1" customWidth="1"/>
    <col min="8201" max="8448" width="11" style="1"/>
    <col min="8449" max="8449" width="2.109375" style="1" customWidth="1"/>
    <col min="8450" max="8450" width="38.6640625" style="1" customWidth="1"/>
    <col min="8451" max="8451" width="18.109375" style="1" customWidth="1"/>
    <col min="8452" max="8452" width="18" style="1" customWidth="1"/>
    <col min="8453" max="8453" width="14.6640625" style="1" customWidth="1"/>
    <col min="8454" max="8454" width="13.88671875" style="1" customWidth="1"/>
    <col min="8455" max="8455" width="14.88671875" style="1" customWidth="1"/>
    <col min="8456" max="8456" width="13.6640625" style="1" customWidth="1"/>
    <col min="8457" max="8704" width="11" style="1"/>
    <col min="8705" max="8705" width="2.109375" style="1" customWidth="1"/>
    <col min="8706" max="8706" width="38.6640625" style="1" customWidth="1"/>
    <col min="8707" max="8707" width="18.109375" style="1" customWidth="1"/>
    <col min="8708" max="8708" width="18" style="1" customWidth="1"/>
    <col min="8709" max="8709" width="14.6640625" style="1" customWidth="1"/>
    <col min="8710" max="8710" width="13.88671875" style="1" customWidth="1"/>
    <col min="8711" max="8711" width="14.88671875" style="1" customWidth="1"/>
    <col min="8712" max="8712" width="13.6640625" style="1" customWidth="1"/>
    <col min="8713" max="8960" width="11" style="1"/>
    <col min="8961" max="8961" width="2.109375" style="1" customWidth="1"/>
    <col min="8962" max="8962" width="38.6640625" style="1" customWidth="1"/>
    <col min="8963" max="8963" width="18.109375" style="1" customWidth="1"/>
    <col min="8964" max="8964" width="18" style="1" customWidth="1"/>
    <col min="8965" max="8965" width="14.6640625" style="1" customWidth="1"/>
    <col min="8966" max="8966" width="13.88671875" style="1" customWidth="1"/>
    <col min="8967" max="8967" width="14.88671875" style="1" customWidth="1"/>
    <col min="8968" max="8968" width="13.6640625" style="1" customWidth="1"/>
    <col min="8969" max="9216" width="11" style="1"/>
    <col min="9217" max="9217" width="2.109375" style="1" customWidth="1"/>
    <col min="9218" max="9218" width="38.6640625" style="1" customWidth="1"/>
    <col min="9219" max="9219" width="18.109375" style="1" customWidth="1"/>
    <col min="9220" max="9220" width="18" style="1" customWidth="1"/>
    <col min="9221" max="9221" width="14.6640625" style="1" customWidth="1"/>
    <col min="9222" max="9222" width="13.88671875" style="1" customWidth="1"/>
    <col min="9223" max="9223" width="14.88671875" style="1" customWidth="1"/>
    <col min="9224" max="9224" width="13.6640625" style="1" customWidth="1"/>
    <col min="9225" max="9472" width="11" style="1"/>
    <col min="9473" max="9473" width="2.109375" style="1" customWidth="1"/>
    <col min="9474" max="9474" width="38.6640625" style="1" customWidth="1"/>
    <col min="9475" max="9475" width="18.109375" style="1" customWidth="1"/>
    <col min="9476" max="9476" width="18" style="1" customWidth="1"/>
    <col min="9477" max="9477" width="14.6640625" style="1" customWidth="1"/>
    <col min="9478" max="9478" width="13.88671875" style="1" customWidth="1"/>
    <col min="9479" max="9479" width="14.88671875" style="1" customWidth="1"/>
    <col min="9480" max="9480" width="13.6640625" style="1" customWidth="1"/>
    <col min="9481" max="9728" width="11" style="1"/>
    <col min="9729" max="9729" width="2.109375" style="1" customWidth="1"/>
    <col min="9730" max="9730" width="38.6640625" style="1" customWidth="1"/>
    <col min="9731" max="9731" width="18.109375" style="1" customWidth="1"/>
    <col min="9732" max="9732" width="18" style="1" customWidth="1"/>
    <col min="9733" max="9733" width="14.6640625" style="1" customWidth="1"/>
    <col min="9734" max="9734" width="13.88671875" style="1" customWidth="1"/>
    <col min="9735" max="9735" width="14.88671875" style="1" customWidth="1"/>
    <col min="9736" max="9736" width="13.6640625" style="1" customWidth="1"/>
    <col min="9737" max="9984" width="11" style="1"/>
    <col min="9985" max="9985" width="2.109375" style="1" customWidth="1"/>
    <col min="9986" max="9986" width="38.6640625" style="1" customWidth="1"/>
    <col min="9987" max="9987" width="18.109375" style="1" customWidth="1"/>
    <col min="9988" max="9988" width="18" style="1" customWidth="1"/>
    <col min="9989" max="9989" width="14.6640625" style="1" customWidth="1"/>
    <col min="9990" max="9990" width="13.88671875" style="1" customWidth="1"/>
    <col min="9991" max="9991" width="14.88671875" style="1" customWidth="1"/>
    <col min="9992" max="9992" width="13.6640625" style="1" customWidth="1"/>
    <col min="9993" max="10240" width="11" style="1"/>
    <col min="10241" max="10241" width="2.109375" style="1" customWidth="1"/>
    <col min="10242" max="10242" width="38.6640625" style="1" customWidth="1"/>
    <col min="10243" max="10243" width="18.109375" style="1" customWidth="1"/>
    <col min="10244" max="10244" width="18" style="1" customWidth="1"/>
    <col min="10245" max="10245" width="14.6640625" style="1" customWidth="1"/>
    <col min="10246" max="10246" width="13.88671875" style="1" customWidth="1"/>
    <col min="10247" max="10247" width="14.88671875" style="1" customWidth="1"/>
    <col min="10248" max="10248" width="13.6640625" style="1" customWidth="1"/>
    <col min="10249" max="10496" width="11" style="1"/>
    <col min="10497" max="10497" width="2.109375" style="1" customWidth="1"/>
    <col min="10498" max="10498" width="38.6640625" style="1" customWidth="1"/>
    <col min="10499" max="10499" width="18.109375" style="1" customWidth="1"/>
    <col min="10500" max="10500" width="18" style="1" customWidth="1"/>
    <col min="10501" max="10501" width="14.6640625" style="1" customWidth="1"/>
    <col min="10502" max="10502" width="13.88671875" style="1" customWidth="1"/>
    <col min="10503" max="10503" width="14.88671875" style="1" customWidth="1"/>
    <col min="10504" max="10504" width="13.6640625" style="1" customWidth="1"/>
    <col min="10505" max="10752" width="11" style="1"/>
    <col min="10753" max="10753" width="2.109375" style="1" customWidth="1"/>
    <col min="10754" max="10754" width="38.6640625" style="1" customWidth="1"/>
    <col min="10755" max="10755" width="18.109375" style="1" customWidth="1"/>
    <col min="10756" max="10756" width="18" style="1" customWidth="1"/>
    <col min="10757" max="10757" width="14.6640625" style="1" customWidth="1"/>
    <col min="10758" max="10758" width="13.88671875" style="1" customWidth="1"/>
    <col min="10759" max="10759" width="14.88671875" style="1" customWidth="1"/>
    <col min="10760" max="10760" width="13.6640625" style="1" customWidth="1"/>
    <col min="10761" max="11008" width="11" style="1"/>
    <col min="11009" max="11009" width="2.109375" style="1" customWidth="1"/>
    <col min="11010" max="11010" width="38.6640625" style="1" customWidth="1"/>
    <col min="11011" max="11011" width="18.109375" style="1" customWidth="1"/>
    <col min="11012" max="11012" width="18" style="1" customWidth="1"/>
    <col min="11013" max="11013" width="14.6640625" style="1" customWidth="1"/>
    <col min="11014" max="11014" width="13.88671875" style="1" customWidth="1"/>
    <col min="11015" max="11015" width="14.88671875" style="1" customWidth="1"/>
    <col min="11016" max="11016" width="13.6640625" style="1" customWidth="1"/>
    <col min="11017" max="11264" width="11" style="1"/>
    <col min="11265" max="11265" width="2.109375" style="1" customWidth="1"/>
    <col min="11266" max="11266" width="38.6640625" style="1" customWidth="1"/>
    <col min="11267" max="11267" width="18.109375" style="1" customWidth="1"/>
    <col min="11268" max="11268" width="18" style="1" customWidth="1"/>
    <col min="11269" max="11269" width="14.6640625" style="1" customWidth="1"/>
    <col min="11270" max="11270" width="13.88671875" style="1" customWidth="1"/>
    <col min="11271" max="11271" width="14.88671875" style="1" customWidth="1"/>
    <col min="11272" max="11272" width="13.6640625" style="1" customWidth="1"/>
    <col min="11273" max="11520" width="11" style="1"/>
    <col min="11521" max="11521" width="2.109375" style="1" customWidth="1"/>
    <col min="11522" max="11522" width="38.6640625" style="1" customWidth="1"/>
    <col min="11523" max="11523" width="18.109375" style="1" customWidth="1"/>
    <col min="11524" max="11524" width="18" style="1" customWidth="1"/>
    <col min="11525" max="11525" width="14.6640625" style="1" customWidth="1"/>
    <col min="11526" max="11526" width="13.88671875" style="1" customWidth="1"/>
    <col min="11527" max="11527" width="14.88671875" style="1" customWidth="1"/>
    <col min="11528" max="11528" width="13.6640625" style="1" customWidth="1"/>
    <col min="11529" max="11776" width="11" style="1"/>
    <col min="11777" max="11777" width="2.109375" style="1" customWidth="1"/>
    <col min="11778" max="11778" width="38.6640625" style="1" customWidth="1"/>
    <col min="11779" max="11779" width="18.109375" style="1" customWidth="1"/>
    <col min="11780" max="11780" width="18" style="1" customWidth="1"/>
    <col min="11781" max="11781" width="14.6640625" style="1" customWidth="1"/>
    <col min="11782" max="11782" width="13.88671875" style="1" customWidth="1"/>
    <col min="11783" max="11783" width="14.88671875" style="1" customWidth="1"/>
    <col min="11784" max="11784" width="13.6640625" style="1" customWidth="1"/>
    <col min="11785" max="12032" width="11" style="1"/>
    <col min="12033" max="12033" width="2.109375" style="1" customWidth="1"/>
    <col min="12034" max="12034" width="38.6640625" style="1" customWidth="1"/>
    <col min="12035" max="12035" width="18.109375" style="1" customWidth="1"/>
    <col min="12036" max="12036" width="18" style="1" customWidth="1"/>
    <col min="12037" max="12037" width="14.6640625" style="1" customWidth="1"/>
    <col min="12038" max="12038" width="13.88671875" style="1" customWidth="1"/>
    <col min="12039" max="12039" width="14.88671875" style="1" customWidth="1"/>
    <col min="12040" max="12040" width="13.6640625" style="1" customWidth="1"/>
    <col min="12041" max="12288" width="11" style="1"/>
    <col min="12289" max="12289" width="2.109375" style="1" customWidth="1"/>
    <col min="12290" max="12290" width="38.6640625" style="1" customWidth="1"/>
    <col min="12291" max="12291" width="18.109375" style="1" customWidth="1"/>
    <col min="12292" max="12292" width="18" style="1" customWidth="1"/>
    <col min="12293" max="12293" width="14.6640625" style="1" customWidth="1"/>
    <col min="12294" max="12294" width="13.88671875" style="1" customWidth="1"/>
    <col min="12295" max="12295" width="14.88671875" style="1" customWidth="1"/>
    <col min="12296" max="12296" width="13.6640625" style="1" customWidth="1"/>
    <col min="12297" max="12544" width="11" style="1"/>
    <col min="12545" max="12545" width="2.109375" style="1" customWidth="1"/>
    <col min="12546" max="12546" width="38.6640625" style="1" customWidth="1"/>
    <col min="12547" max="12547" width="18.109375" style="1" customWidth="1"/>
    <col min="12548" max="12548" width="18" style="1" customWidth="1"/>
    <col min="12549" max="12549" width="14.6640625" style="1" customWidth="1"/>
    <col min="12550" max="12550" width="13.88671875" style="1" customWidth="1"/>
    <col min="12551" max="12551" width="14.88671875" style="1" customWidth="1"/>
    <col min="12552" max="12552" width="13.6640625" style="1" customWidth="1"/>
    <col min="12553" max="12800" width="11" style="1"/>
    <col min="12801" max="12801" width="2.109375" style="1" customWidth="1"/>
    <col min="12802" max="12802" width="38.6640625" style="1" customWidth="1"/>
    <col min="12803" max="12803" width="18.109375" style="1" customWidth="1"/>
    <col min="12804" max="12804" width="18" style="1" customWidth="1"/>
    <col min="12805" max="12805" width="14.6640625" style="1" customWidth="1"/>
    <col min="12806" max="12806" width="13.88671875" style="1" customWidth="1"/>
    <col min="12807" max="12807" width="14.88671875" style="1" customWidth="1"/>
    <col min="12808" max="12808" width="13.6640625" style="1" customWidth="1"/>
    <col min="12809" max="13056" width="11" style="1"/>
    <col min="13057" max="13057" width="2.109375" style="1" customWidth="1"/>
    <col min="13058" max="13058" width="38.6640625" style="1" customWidth="1"/>
    <col min="13059" max="13059" width="18.109375" style="1" customWidth="1"/>
    <col min="13060" max="13060" width="18" style="1" customWidth="1"/>
    <col min="13061" max="13061" width="14.6640625" style="1" customWidth="1"/>
    <col min="13062" max="13062" width="13.88671875" style="1" customWidth="1"/>
    <col min="13063" max="13063" width="14.88671875" style="1" customWidth="1"/>
    <col min="13064" max="13064" width="13.6640625" style="1" customWidth="1"/>
    <col min="13065" max="13312" width="11" style="1"/>
    <col min="13313" max="13313" width="2.109375" style="1" customWidth="1"/>
    <col min="13314" max="13314" width="38.6640625" style="1" customWidth="1"/>
    <col min="13315" max="13315" width="18.109375" style="1" customWidth="1"/>
    <col min="13316" max="13316" width="18" style="1" customWidth="1"/>
    <col min="13317" max="13317" width="14.6640625" style="1" customWidth="1"/>
    <col min="13318" max="13318" width="13.88671875" style="1" customWidth="1"/>
    <col min="13319" max="13319" width="14.88671875" style="1" customWidth="1"/>
    <col min="13320" max="13320" width="13.6640625" style="1" customWidth="1"/>
    <col min="13321" max="13568" width="11" style="1"/>
    <col min="13569" max="13569" width="2.109375" style="1" customWidth="1"/>
    <col min="13570" max="13570" width="38.6640625" style="1" customWidth="1"/>
    <col min="13571" max="13571" width="18.109375" style="1" customWidth="1"/>
    <col min="13572" max="13572" width="18" style="1" customWidth="1"/>
    <col min="13573" max="13573" width="14.6640625" style="1" customWidth="1"/>
    <col min="13574" max="13574" width="13.88671875" style="1" customWidth="1"/>
    <col min="13575" max="13575" width="14.88671875" style="1" customWidth="1"/>
    <col min="13576" max="13576" width="13.6640625" style="1" customWidth="1"/>
    <col min="13577" max="13824" width="11" style="1"/>
    <col min="13825" max="13825" width="2.109375" style="1" customWidth="1"/>
    <col min="13826" max="13826" width="38.6640625" style="1" customWidth="1"/>
    <col min="13827" max="13827" width="18.109375" style="1" customWidth="1"/>
    <col min="13828" max="13828" width="18" style="1" customWidth="1"/>
    <col min="13829" max="13829" width="14.6640625" style="1" customWidth="1"/>
    <col min="13830" max="13830" width="13.88671875" style="1" customWidth="1"/>
    <col min="13831" max="13831" width="14.88671875" style="1" customWidth="1"/>
    <col min="13832" max="13832" width="13.6640625" style="1" customWidth="1"/>
    <col min="13833" max="14080" width="11" style="1"/>
    <col min="14081" max="14081" width="2.109375" style="1" customWidth="1"/>
    <col min="14082" max="14082" width="38.6640625" style="1" customWidth="1"/>
    <col min="14083" max="14083" width="18.109375" style="1" customWidth="1"/>
    <col min="14084" max="14084" width="18" style="1" customWidth="1"/>
    <col min="14085" max="14085" width="14.6640625" style="1" customWidth="1"/>
    <col min="14086" max="14086" width="13.88671875" style="1" customWidth="1"/>
    <col min="14087" max="14087" width="14.88671875" style="1" customWidth="1"/>
    <col min="14088" max="14088" width="13.6640625" style="1" customWidth="1"/>
    <col min="14089" max="14336" width="11" style="1"/>
    <col min="14337" max="14337" width="2.109375" style="1" customWidth="1"/>
    <col min="14338" max="14338" width="38.6640625" style="1" customWidth="1"/>
    <col min="14339" max="14339" width="18.109375" style="1" customWidth="1"/>
    <col min="14340" max="14340" width="18" style="1" customWidth="1"/>
    <col min="14341" max="14341" width="14.6640625" style="1" customWidth="1"/>
    <col min="14342" max="14342" width="13.88671875" style="1" customWidth="1"/>
    <col min="14343" max="14343" width="14.88671875" style="1" customWidth="1"/>
    <col min="14344" max="14344" width="13.6640625" style="1" customWidth="1"/>
    <col min="14345" max="14592" width="11" style="1"/>
    <col min="14593" max="14593" width="2.109375" style="1" customWidth="1"/>
    <col min="14594" max="14594" width="38.6640625" style="1" customWidth="1"/>
    <col min="14595" max="14595" width="18.109375" style="1" customWidth="1"/>
    <col min="14596" max="14596" width="18" style="1" customWidth="1"/>
    <col min="14597" max="14597" width="14.6640625" style="1" customWidth="1"/>
    <col min="14598" max="14598" width="13.88671875" style="1" customWidth="1"/>
    <col min="14599" max="14599" width="14.88671875" style="1" customWidth="1"/>
    <col min="14600" max="14600" width="13.6640625" style="1" customWidth="1"/>
    <col min="14601" max="14848" width="11" style="1"/>
    <col min="14849" max="14849" width="2.109375" style="1" customWidth="1"/>
    <col min="14850" max="14850" width="38.6640625" style="1" customWidth="1"/>
    <col min="14851" max="14851" width="18.109375" style="1" customWidth="1"/>
    <col min="14852" max="14852" width="18" style="1" customWidth="1"/>
    <col min="14853" max="14853" width="14.6640625" style="1" customWidth="1"/>
    <col min="14854" max="14854" width="13.88671875" style="1" customWidth="1"/>
    <col min="14855" max="14855" width="14.88671875" style="1" customWidth="1"/>
    <col min="14856" max="14856" width="13.6640625" style="1" customWidth="1"/>
    <col min="14857" max="15104" width="11" style="1"/>
    <col min="15105" max="15105" width="2.109375" style="1" customWidth="1"/>
    <col min="15106" max="15106" width="38.6640625" style="1" customWidth="1"/>
    <col min="15107" max="15107" width="18.109375" style="1" customWidth="1"/>
    <col min="15108" max="15108" width="18" style="1" customWidth="1"/>
    <col min="15109" max="15109" width="14.6640625" style="1" customWidth="1"/>
    <col min="15110" max="15110" width="13.88671875" style="1" customWidth="1"/>
    <col min="15111" max="15111" width="14.88671875" style="1" customWidth="1"/>
    <col min="15112" max="15112" width="13.6640625" style="1" customWidth="1"/>
    <col min="15113" max="15360" width="11" style="1"/>
    <col min="15361" max="15361" width="2.109375" style="1" customWidth="1"/>
    <col min="15362" max="15362" width="38.6640625" style="1" customWidth="1"/>
    <col min="15363" max="15363" width="18.109375" style="1" customWidth="1"/>
    <col min="15364" max="15364" width="18" style="1" customWidth="1"/>
    <col min="15365" max="15365" width="14.6640625" style="1" customWidth="1"/>
    <col min="15366" max="15366" width="13.88671875" style="1" customWidth="1"/>
    <col min="15367" max="15367" width="14.88671875" style="1" customWidth="1"/>
    <col min="15368" max="15368" width="13.6640625" style="1" customWidth="1"/>
    <col min="15369" max="15616" width="11" style="1"/>
    <col min="15617" max="15617" width="2.109375" style="1" customWidth="1"/>
    <col min="15618" max="15618" width="38.6640625" style="1" customWidth="1"/>
    <col min="15619" max="15619" width="18.109375" style="1" customWidth="1"/>
    <col min="15620" max="15620" width="18" style="1" customWidth="1"/>
    <col min="15621" max="15621" width="14.6640625" style="1" customWidth="1"/>
    <col min="15622" max="15622" width="13.88671875" style="1" customWidth="1"/>
    <col min="15623" max="15623" width="14.88671875" style="1" customWidth="1"/>
    <col min="15624" max="15624" width="13.6640625" style="1" customWidth="1"/>
    <col min="15625" max="15872" width="11" style="1"/>
    <col min="15873" max="15873" width="2.109375" style="1" customWidth="1"/>
    <col min="15874" max="15874" width="38.6640625" style="1" customWidth="1"/>
    <col min="15875" max="15875" width="18.109375" style="1" customWidth="1"/>
    <col min="15876" max="15876" width="18" style="1" customWidth="1"/>
    <col min="15877" max="15877" width="14.6640625" style="1" customWidth="1"/>
    <col min="15878" max="15878" width="13.88671875" style="1" customWidth="1"/>
    <col min="15879" max="15879" width="14.88671875" style="1" customWidth="1"/>
    <col min="15880" max="15880" width="13.6640625" style="1" customWidth="1"/>
    <col min="15881" max="16128" width="11" style="1"/>
    <col min="16129" max="16129" width="2.109375" style="1" customWidth="1"/>
    <col min="16130" max="16130" width="38.6640625" style="1" customWidth="1"/>
    <col min="16131" max="16131" width="18.109375" style="1" customWidth="1"/>
    <col min="16132" max="16132" width="18" style="1" customWidth="1"/>
    <col min="16133" max="16133" width="14.6640625" style="1" customWidth="1"/>
    <col min="16134" max="16134" width="13.88671875" style="1" customWidth="1"/>
    <col min="16135" max="16135" width="14.88671875" style="1" customWidth="1"/>
    <col min="16136" max="16136" width="13.6640625" style="1" customWidth="1"/>
    <col min="16137" max="16384" width="11" style="1"/>
  </cols>
  <sheetData>
    <row r="1" spans="2:8" ht="14.4" thickBot="1" x14ac:dyDescent="0.35"/>
    <row r="2" spans="2:8" x14ac:dyDescent="0.3">
      <c r="B2" s="272" t="s">
        <v>0</v>
      </c>
      <c r="C2" s="273"/>
      <c r="D2" s="273"/>
      <c r="E2" s="273"/>
      <c r="F2" s="273"/>
      <c r="G2" s="273"/>
      <c r="H2" s="274"/>
    </row>
    <row r="3" spans="2:8" x14ac:dyDescent="0.3">
      <c r="B3" s="297" t="s">
        <v>244</v>
      </c>
      <c r="C3" s="298"/>
      <c r="D3" s="298"/>
      <c r="E3" s="298"/>
      <c r="F3" s="298"/>
      <c r="G3" s="298"/>
      <c r="H3" s="299"/>
    </row>
    <row r="4" spans="2:8" x14ac:dyDescent="0.3">
      <c r="B4" s="297" t="s">
        <v>125</v>
      </c>
      <c r="C4" s="298"/>
      <c r="D4" s="298"/>
      <c r="E4" s="298"/>
      <c r="F4" s="298"/>
      <c r="G4" s="298"/>
      <c r="H4" s="299"/>
    </row>
    <row r="5" spans="2:8" ht="14.4" thickBot="1" x14ac:dyDescent="0.35">
      <c r="B5" s="300" t="s">
        <v>3</v>
      </c>
      <c r="C5" s="301"/>
      <c r="D5" s="301"/>
      <c r="E5" s="301"/>
      <c r="F5" s="301"/>
      <c r="G5" s="301"/>
      <c r="H5" s="302"/>
    </row>
    <row r="6" spans="2:8" ht="14.4" thickBot="1" x14ac:dyDescent="0.35">
      <c r="B6" s="87"/>
      <c r="C6" s="309" t="s">
        <v>245</v>
      </c>
      <c r="D6" s="310"/>
      <c r="E6" s="310"/>
      <c r="F6" s="310"/>
      <c r="G6" s="311"/>
      <c r="H6" s="307" t="s">
        <v>246</v>
      </c>
    </row>
    <row r="7" spans="2:8" x14ac:dyDescent="0.3">
      <c r="B7" s="88" t="s">
        <v>214</v>
      </c>
      <c r="C7" s="307" t="s">
        <v>247</v>
      </c>
      <c r="D7" s="305" t="s">
        <v>248</v>
      </c>
      <c r="E7" s="307" t="s">
        <v>249</v>
      </c>
      <c r="F7" s="307" t="s">
        <v>212</v>
      </c>
      <c r="G7" s="307" t="s">
        <v>250</v>
      </c>
      <c r="H7" s="312"/>
    </row>
    <row r="8" spans="2:8" ht="14.4" thickBot="1" x14ac:dyDescent="0.35">
      <c r="B8" s="89" t="s">
        <v>134</v>
      </c>
      <c r="C8" s="308"/>
      <c r="D8" s="306"/>
      <c r="E8" s="308"/>
      <c r="F8" s="308"/>
      <c r="G8" s="308"/>
      <c r="H8" s="308"/>
    </row>
    <row r="9" spans="2:8" x14ac:dyDescent="0.3">
      <c r="B9" s="55" t="s">
        <v>251</v>
      </c>
      <c r="C9" s="90"/>
      <c r="D9" s="91"/>
      <c r="E9" s="90"/>
      <c r="F9" s="91"/>
      <c r="G9" s="91"/>
      <c r="H9" s="90"/>
    </row>
    <row r="10" spans="2:8" x14ac:dyDescent="0.3">
      <c r="B10" s="60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x14ac:dyDescent="0.3">
      <c r="B11" s="60" t="s">
        <v>253</v>
      </c>
      <c r="C11" s="90"/>
      <c r="D11" s="91"/>
      <c r="E11" s="90">
        <f t="shared" ref="E11:E40" si="0">C11+D11</f>
        <v>0</v>
      </c>
      <c r="F11" s="91"/>
      <c r="G11" s="91"/>
      <c r="H11" s="90">
        <f t="shared" ref="H11:H16" si="1">G11-C11</f>
        <v>0</v>
      </c>
    </row>
    <row r="12" spans="2:8" x14ac:dyDescent="0.3">
      <c r="B12" s="60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x14ac:dyDescent="0.3">
      <c r="B13" s="60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x14ac:dyDescent="0.3">
      <c r="B14" s="60" t="s">
        <v>256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x14ac:dyDescent="0.3">
      <c r="B15" s="60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5" customHeight="1" x14ac:dyDescent="0.3">
      <c r="B16" s="60" t="s">
        <v>258</v>
      </c>
      <c r="C16" s="90">
        <v>0</v>
      </c>
      <c r="D16" s="91">
        <v>165795.13</v>
      </c>
      <c r="E16" s="90">
        <f t="shared" si="0"/>
        <v>165795.13</v>
      </c>
      <c r="F16" s="91">
        <v>165795.13</v>
      </c>
      <c r="G16" s="91">
        <v>165795.13</v>
      </c>
      <c r="H16" s="90">
        <f t="shared" si="1"/>
        <v>165795.13</v>
      </c>
    </row>
    <row r="17" spans="2:8" ht="27.6" x14ac:dyDescent="0.3">
      <c r="B17" s="64" t="s">
        <v>259</v>
      </c>
      <c r="C17" s="90">
        <f t="shared" ref="C17:H17" si="2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x14ac:dyDescent="0.3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x14ac:dyDescent="0.3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t="shared" ref="H19:H40" si="3">G19-C19</f>
        <v>0</v>
      </c>
    </row>
    <row r="20" spans="2:8" x14ac:dyDescent="0.3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x14ac:dyDescent="0.3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x14ac:dyDescent="0.3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7.6" x14ac:dyDescent="0.3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7.6" x14ac:dyDescent="0.3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x14ac:dyDescent="0.3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x14ac:dyDescent="0.3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x14ac:dyDescent="0.3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7.6" x14ac:dyDescent="0.3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7.6" x14ac:dyDescent="0.3">
      <c r="B29" s="64" t="s">
        <v>271</v>
      </c>
      <c r="C29" s="90">
        <f t="shared" ref="C29:H29" si="4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x14ac:dyDescent="0.3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x14ac:dyDescent="0.3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x14ac:dyDescent="0.3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7.6" x14ac:dyDescent="0.3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x14ac:dyDescent="0.3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x14ac:dyDescent="0.3">
      <c r="B35" s="60" t="s">
        <v>277</v>
      </c>
      <c r="C35" s="90">
        <v>17443056</v>
      </c>
      <c r="D35" s="91">
        <v>0</v>
      </c>
      <c r="E35" s="90">
        <f t="shared" si="0"/>
        <v>17443056</v>
      </c>
      <c r="F35" s="91">
        <v>17443056</v>
      </c>
      <c r="G35" s="91">
        <v>17443056</v>
      </c>
      <c r="H35" s="90">
        <f t="shared" si="3"/>
        <v>0</v>
      </c>
    </row>
    <row r="36" spans="2:8" x14ac:dyDescent="0.3">
      <c r="B36" s="60" t="s">
        <v>278</v>
      </c>
      <c r="C36" s="90">
        <f t="shared" ref="C36:H36" si="5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x14ac:dyDescent="0.3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x14ac:dyDescent="0.3">
      <c r="B38" s="60" t="s">
        <v>280</v>
      </c>
      <c r="C38" s="90">
        <f t="shared" ref="C38:H38" si="6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x14ac:dyDescent="0.3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x14ac:dyDescent="0.3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x14ac:dyDescent="0.3">
      <c r="B41" s="95"/>
      <c r="C41" s="90"/>
      <c r="D41" s="91"/>
      <c r="E41" s="90"/>
      <c r="F41" s="91"/>
      <c r="G41" s="91"/>
      <c r="H41" s="90"/>
    </row>
    <row r="42" spans="2:8" ht="27.6" x14ac:dyDescent="0.3">
      <c r="B42" s="73" t="s">
        <v>283</v>
      </c>
      <c r="C42" s="96">
        <f t="shared" ref="C42:H42" si="7">C10+C11+C12+C13+C14+C15+C16+C17+C29+C35+C36+C38</f>
        <v>17443056</v>
      </c>
      <c r="D42" s="97">
        <f t="shared" si="7"/>
        <v>165795.13</v>
      </c>
      <c r="E42" s="97">
        <f t="shared" si="7"/>
        <v>17608851.129999999</v>
      </c>
      <c r="F42" s="97">
        <f t="shared" si="7"/>
        <v>17608851.129999999</v>
      </c>
      <c r="G42" s="97">
        <f t="shared" si="7"/>
        <v>17608851.129999999</v>
      </c>
      <c r="H42" s="97">
        <f t="shared" si="7"/>
        <v>165795.13</v>
      </c>
    </row>
    <row r="43" spans="2:8" x14ac:dyDescent="0.3">
      <c r="B43" s="62"/>
      <c r="C43" s="90"/>
      <c r="D43" s="62"/>
      <c r="E43" s="98"/>
      <c r="F43" s="62"/>
      <c r="G43" s="62"/>
      <c r="H43" s="98"/>
    </row>
    <row r="44" spans="2:8" ht="27.6" x14ac:dyDescent="0.3">
      <c r="B44" s="73" t="s">
        <v>284</v>
      </c>
      <c r="C44" s="99"/>
      <c r="D44" s="100"/>
      <c r="E44" s="99"/>
      <c r="F44" s="100"/>
      <c r="G44" s="100"/>
      <c r="H44" s="90"/>
    </row>
    <row r="45" spans="2:8" x14ac:dyDescent="0.3">
      <c r="B45" s="95"/>
      <c r="C45" s="90"/>
      <c r="D45" s="101"/>
      <c r="E45" s="90"/>
      <c r="F45" s="101"/>
      <c r="G45" s="101"/>
      <c r="H45" s="90"/>
    </row>
    <row r="46" spans="2:8" x14ac:dyDescent="0.3">
      <c r="B46" s="55" t="s">
        <v>285</v>
      </c>
      <c r="C46" s="90"/>
      <c r="D46" s="91"/>
      <c r="E46" s="90"/>
      <c r="F46" s="91"/>
      <c r="G46" s="91"/>
      <c r="H46" s="90"/>
    </row>
    <row r="47" spans="2:8" x14ac:dyDescent="0.3">
      <c r="B47" s="60" t="s">
        <v>286</v>
      </c>
      <c r="C47" s="90">
        <f t="shared" ref="C47:H47" si="8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7.6" x14ac:dyDescent="0.3">
      <c r="B48" s="94" t="s">
        <v>287</v>
      </c>
      <c r="C48" s="90"/>
      <c r="D48" s="91"/>
      <c r="E48" s="90">
        <f t="shared" ref="E48:E65" si="9">C48+D48</f>
        <v>0</v>
      </c>
      <c r="F48" s="91"/>
      <c r="G48" s="91"/>
      <c r="H48" s="90">
        <f t="shared" ref="H48:H65" si="10">G48-C48</f>
        <v>0</v>
      </c>
    </row>
    <row r="49" spans="2:8" ht="27.6" x14ac:dyDescent="0.3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7.6" x14ac:dyDescent="0.3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41.4" x14ac:dyDescent="0.3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x14ac:dyDescent="0.3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7.6" x14ac:dyDescent="0.3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7.6" x14ac:dyDescent="0.3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7.6" x14ac:dyDescent="0.3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x14ac:dyDescent="0.3">
      <c r="B56" s="64" t="s">
        <v>295</v>
      </c>
      <c r="C56" s="90">
        <f t="shared" ref="C56:H56" si="11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x14ac:dyDescent="0.3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x14ac:dyDescent="0.3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x14ac:dyDescent="0.3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x14ac:dyDescent="0.3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x14ac:dyDescent="0.3">
      <c r="B61" s="64" t="s">
        <v>300</v>
      </c>
      <c r="C61" s="90">
        <f t="shared" ref="C61:H61" si="12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7.6" x14ac:dyDescent="0.3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x14ac:dyDescent="0.3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41.4" x14ac:dyDescent="0.3">
      <c r="B64" s="64" t="s">
        <v>303</v>
      </c>
      <c r="C64" s="90">
        <v>92791231</v>
      </c>
      <c r="D64" s="91">
        <v>-8642506.5500000007</v>
      </c>
      <c r="E64" s="90">
        <f t="shared" si="9"/>
        <v>84148724.450000003</v>
      </c>
      <c r="F64" s="91">
        <v>84148724.450000003</v>
      </c>
      <c r="G64" s="91">
        <v>84148724.450000003</v>
      </c>
      <c r="H64" s="90">
        <f t="shared" si="10"/>
        <v>-8642506.549999997</v>
      </c>
    </row>
    <row r="65" spans="2:8" x14ac:dyDescent="0.3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x14ac:dyDescent="0.3">
      <c r="B66" s="95"/>
      <c r="C66" s="90"/>
      <c r="D66" s="101"/>
      <c r="E66" s="90"/>
      <c r="F66" s="101"/>
      <c r="G66" s="101"/>
      <c r="H66" s="90"/>
    </row>
    <row r="67" spans="2:8" ht="27.6" x14ac:dyDescent="0.3">
      <c r="B67" s="73" t="s">
        <v>305</v>
      </c>
      <c r="C67" s="96">
        <f t="shared" ref="C67:H67" si="13">C47+C56+C61+C64+C65</f>
        <v>92791231</v>
      </c>
      <c r="D67" s="96">
        <f t="shared" si="13"/>
        <v>-8642506.5500000007</v>
      </c>
      <c r="E67" s="96">
        <f t="shared" si="13"/>
        <v>84148724.450000003</v>
      </c>
      <c r="F67" s="96">
        <f t="shared" si="13"/>
        <v>84148724.450000003</v>
      </c>
      <c r="G67" s="96">
        <f t="shared" si="13"/>
        <v>84148724.450000003</v>
      </c>
      <c r="H67" s="96">
        <f t="shared" si="13"/>
        <v>-8642506.549999997</v>
      </c>
    </row>
    <row r="68" spans="2:8" x14ac:dyDescent="0.3">
      <c r="B68" s="105"/>
      <c r="C68" s="90"/>
      <c r="D68" s="101"/>
      <c r="E68" s="90"/>
      <c r="F68" s="101"/>
      <c r="G68" s="101"/>
      <c r="H68" s="90"/>
    </row>
    <row r="69" spans="2:8" ht="27.6" x14ac:dyDescent="0.3">
      <c r="B69" s="73" t="s">
        <v>306</v>
      </c>
      <c r="C69" s="96">
        <f t="shared" ref="C69:H69" si="14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x14ac:dyDescent="0.3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x14ac:dyDescent="0.3">
      <c r="B71" s="105"/>
      <c r="C71" s="90"/>
      <c r="D71" s="91"/>
      <c r="E71" s="90"/>
      <c r="F71" s="91"/>
      <c r="G71" s="91"/>
      <c r="H71" s="90"/>
    </row>
    <row r="72" spans="2:8" x14ac:dyDescent="0.3">
      <c r="B72" s="73" t="s">
        <v>308</v>
      </c>
      <c r="C72" s="96">
        <f t="shared" ref="C72:H72" si="15">C42+C67+C69</f>
        <v>110234287</v>
      </c>
      <c r="D72" s="96">
        <f t="shared" si="15"/>
        <v>-8476711.4199999999</v>
      </c>
      <c r="E72" s="96">
        <f t="shared" si="15"/>
        <v>101757575.58</v>
      </c>
      <c r="F72" s="96">
        <f t="shared" si="15"/>
        <v>101757575.58</v>
      </c>
      <c r="G72" s="96">
        <f t="shared" si="15"/>
        <v>101757575.58</v>
      </c>
      <c r="H72" s="96">
        <f t="shared" si="15"/>
        <v>-8476711.4199999962</v>
      </c>
    </row>
    <row r="73" spans="2:8" x14ac:dyDescent="0.3">
      <c r="B73" s="105"/>
      <c r="C73" s="90"/>
      <c r="D73" s="91"/>
      <c r="E73" s="90"/>
      <c r="F73" s="91"/>
      <c r="G73" s="91"/>
      <c r="H73" s="90"/>
    </row>
    <row r="74" spans="2:8" x14ac:dyDescent="0.3">
      <c r="B74" s="73" t="s">
        <v>309</v>
      </c>
      <c r="C74" s="90"/>
      <c r="D74" s="91"/>
      <c r="E74" s="90"/>
      <c r="F74" s="91"/>
      <c r="G74" s="91"/>
      <c r="H74" s="90"/>
    </row>
    <row r="75" spans="2:8" ht="27.6" x14ac:dyDescent="0.3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41.4" x14ac:dyDescent="0.3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7.6" x14ac:dyDescent="0.3">
      <c r="B77" s="73" t="s">
        <v>312</v>
      </c>
      <c r="C77" s="96">
        <f t="shared" ref="C77:H77" si="16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4.4" thickBot="1" x14ac:dyDescent="0.35">
      <c r="B78" s="106"/>
      <c r="C78" s="107"/>
      <c r="D78" s="108"/>
      <c r="E78" s="107"/>
      <c r="F78" s="108"/>
      <c r="G78" s="108"/>
      <c r="H78" s="107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36F6-80D3-4AEE-B693-EBD6EF21ED51}">
  <sheetPr>
    <pageSetUpPr fitToPage="1"/>
  </sheetPr>
  <dimension ref="B1:I161"/>
  <sheetViews>
    <sheetView workbookViewId="0">
      <pane ySplit="9" topLeftCell="A52" activePane="bottomLeft" state="frozen"/>
      <selection pane="bottomLeft" activeCell="A64" sqref="A64"/>
    </sheetView>
  </sheetViews>
  <sheetFormatPr baseColWidth="10" defaultColWidth="11" defaultRowHeight="13.8" x14ac:dyDescent="0.3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09375" style="1" customWidth="1"/>
    <col min="6" max="6" width="13.5546875" style="1" customWidth="1"/>
    <col min="7" max="7" width="13.109375" style="1" customWidth="1"/>
    <col min="8" max="8" width="14.6640625" style="1" customWidth="1"/>
    <col min="9" max="9" width="15.332031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09375" style="1" customWidth="1"/>
    <col min="262" max="262" width="13.5546875" style="1" customWidth="1"/>
    <col min="263" max="263" width="13.109375" style="1" customWidth="1"/>
    <col min="264" max="264" width="14.6640625" style="1" customWidth="1"/>
    <col min="265" max="265" width="15.332031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09375" style="1" customWidth="1"/>
    <col min="518" max="518" width="13.5546875" style="1" customWidth="1"/>
    <col min="519" max="519" width="13.109375" style="1" customWidth="1"/>
    <col min="520" max="520" width="14.6640625" style="1" customWidth="1"/>
    <col min="521" max="521" width="15.332031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09375" style="1" customWidth="1"/>
    <col min="774" max="774" width="13.5546875" style="1" customWidth="1"/>
    <col min="775" max="775" width="13.109375" style="1" customWidth="1"/>
    <col min="776" max="776" width="14.6640625" style="1" customWidth="1"/>
    <col min="777" max="777" width="15.332031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09375" style="1" customWidth="1"/>
    <col min="1030" max="1030" width="13.5546875" style="1" customWidth="1"/>
    <col min="1031" max="1031" width="13.109375" style="1" customWidth="1"/>
    <col min="1032" max="1032" width="14.6640625" style="1" customWidth="1"/>
    <col min="1033" max="1033" width="15.332031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09375" style="1" customWidth="1"/>
    <col min="1286" max="1286" width="13.5546875" style="1" customWidth="1"/>
    <col min="1287" max="1287" width="13.109375" style="1" customWidth="1"/>
    <col min="1288" max="1288" width="14.6640625" style="1" customWidth="1"/>
    <col min="1289" max="1289" width="15.332031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09375" style="1" customWidth="1"/>
    <col min="1542" max="1542" width="13.5546875" style="1" customWidth="1"/>
    <col min="1543" max="1543" width="13.109375" style="1" customWidth="1"/>
    <col min="1544" max="1544" width="14.6640625" style="1" customWidth="1"/>
    <col min="1545" max="1545" width="15.332031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09375" style="1" customWidth="1"/>
    <col min="1798" max="1798" width="13.5546875" style="1" customWidth="1"/>
    <col min="1799" max="1799" width="13.109375" style="1" customWidth="1"/>
    <col min="1800" max="1800" width="14.6640625" style="1" customWidth="1"/>
    <col min="1801" max="1801" width="15.332031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09375" style="1" customWidth="1"/>
    <col min="2054" max="2054" width="13.5546875" style="1" customWidth="1"/>
    <col min="2055" max="2055" width="13.109375" style="1" customWidth="1"/>
    <col min="2056" max="2056" width="14.6640625" style="1" customWidth="1"/>
    <col min="2057" max="2057" width="15.332031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09375" style="1" customWidth="1"/>
    <col min="2310" max="2310" width="13.5546875" style="1" customWidth="1"/>
    <col min="2311" max="2311" width="13.109375" style="1" customWidth="1"/>
    <col min="2312" max="2312" width="14.6640625" style="1" customWidth="1"/>
    <col min="2313" max="2313" width="15.332031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09375" style="1" customWidth="1"/>
    <col min="2566" max="2566" width="13.5546875" style="1" customWidth="1"/>
    <col min="2567" max="2567" width="13.109375" style="1" customWidth="1"/>
    <col min="2568" max="2568" width="14.6640625" style="1" customWidth="1"/>
    <col min="2569" max="2569" width="15.332031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09375" style="1" customWidth="1"/>
    <col min="2822" max="2822" width="13.5546875" style="1" customWidth="1"/>
    <col min="2823" max="2823" width="13.109375" style="1" customWidth="1"/>
    <col min="2824" max="2824" width="14.6640625" style="1" customWidth="1"/>
    <col min="2825" max="2825" width="15.332031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09375" style="1" customWidth="1"/>
    <col min="3078" max="3078" width="13.5546875" style="1" customWidth="1"/>
    <col min="3079" max="3079" width="13.109375" style="1" customWidth="1"/>
    <col min="3080" max="3080" width="14.6640625" style="1" customWidth="1"/>
    <col min="3081" max="3081" width="15.332031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09375" style="1" customWidth="1"/>
    <col min="3334" max="3334" width="13.5546875" style="1" customWidth="1"/>
    <col min="3335" max="3335" width="13.109375" style="1" customWidth="1"/>
    <col min="3336" max="3336" width="14.6640625" style="1" customWidth="1"/>
    <col min="3337" max="3337" width="15.332031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09375" style="1" customWidth="1"/>
    <col min="3590" max="3590" width="13.5546875" style="1" customWidth="1"/>
    <col min="3591" max="3591" width="13.109375" style="1" customWidth="1"/>
    <col min="3592" max="3592" width="14.6640625" style="1" customWidth="1"/>
    <col min="3593" max="3593" width="15.332031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09375" style="1" customWidth="1"/>
    <col min="3846" max="3846" width="13.5546875" style="1" customWidth="1"/>
    <col min="3847" max="3847" width="13.109375" style="1" customWidth="1"/>
    <col min="3848" max="3848" width="14.6640625" style="1" customWidth="1"/>
    <col min="3849" max="3849" width="15.332031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09375" style="1" customWidth="1"/>
    <col min="4102" max="4102" width="13.5546875" style="1" customWidth="1"/>
    <col min="4103" max="4103" width="13.109375" style="1" customWidth="1"/>
    <col min="4104" max="4104" width="14.6640625" style="1" customWidth="1"/>
    <col min="4105" max="4105" width="15.332031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09375" style="1" customWidth="1"/>
    <col min="4358" max="4358" width="13.5546875" style="1" customWidth="1"/>
    <col min="4359" max="4359" width="13.109375" style="1" customWidth="1"/>
    <col min="4360" max="4360" width="14.6640625" style="1" customWidth="1"/>
    <col min="4361" max="4361" width="15.332031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09375" style="1" customWidth="1"/>
    <col min="4614" max="4614" width="13.5546875" style="1" customWidth="1"/>
    <col min="4615" max="4615" width="13.109375" style="1" customWidth="1"/>
    <col min="4616" max="4616" width="14.6640625" style="1" customWidth="1"/>
    <col min="4617" max="4617" width="15.332031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09375" style="1" customWidth="1"/>
    <col min="4870" max="4870" width="13.5546875" style="1" customWidth="1"/>
    <col min="4871" max="4871" width="13.109375" style="1" customWidth="1"/>
    <col min="4872" max="4872" width="14.6640625" style="1" customWidth="1"/>
    <col min="4873" max="4873" width="15.332031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09375" style="1" customWidth="1"/>
    <col min="5126" max="5126" width="13.5546875" style="1" customWidth="1"/>
    <col min="5127" max="5127" width="13.109375" style="1" customWidth="1"/>
    <col min="5128" max="5128" width="14.6640625" style="1" customWidth="1"/>
    <col min="5129" max="5129" width="15.332031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09375" style="1" customWidth="1"/>
    <col min="5382" max="5382" width="13.5546875" style="1" customWidth="1"/>
    <col min="5383" max="5383" width="13.109375" style="1" customWidth="1"/>
    <col min="5384" max="5384" width="14.6640625" style="1" customWidth="1"/>
    <col min="5385" max="5385" width="15.332031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09375" style="1" customWidth="1"/>
    <col min="5638" max="5638" width="13.5546875" style="1" customWidth="1"/>
    <col min="5639" max="5639" width="13.109375" style="1" customWidth="1"/>
    <col min="5640" max="5640" width="14.6640625" style="1" customWidth="1"/>
    <col min="5641" max="5641" width="15.332031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09375" style="1" customWidth="1"/>
    <col min="5894" max="5894" width="13.5546875" style="1" customWidth="1"/>
    <col min="5895" max="5895" width="13.109375" style="1" customWidth="1"/>
    <col min="5896" max="5896" width="14.6640625" style="1" customWidth="1"/>
    <col min="5897" max="5897" width="15.332031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09375" style="1" customWidth="1"/>
    <col min="6150" max="6150" width="13.5546875" style="1" customWidth="1"/>
    <col min="6151" max="6151" width="13.109375" style="1" customWidth="1"/>
    <col min="6152" max="6152" width="14.6640625" style="1" customWidth="1"/>
    <col min="6153" max="6153" width="15.332031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09375" style="1" customWidth="1"/>
    <col min="6406" max="6406" width="13.5546875" style="1" customWidth="1"/>
    <col min="6407" max="6407" width="13.109375" style="1" customWidth="1"/>
    <col min="6408" max="6408" width="14.6640625" style="1" customWidth="1"/>
    <col min="6409" max="6409" width="15.332031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09375" style="1" customWidth="1"/>
    <col min="6662" max="6662" width="13.5546875" style="1" customWidth="1"/>
    <col min="6663" max="6663" width="13.109375" style="1" customWidth="1"/>
    <col min="6664" max="6664" width="14.6640625" style="1" customWidth="1"/>
    <col min="6665" max="6665" width="15.332031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09375" style="1" customWidth="1"/>
    <col min="6918" max="6918" width="13.5546875" style="1" customWidth="1"/>
    <col min="6919" max="6919" width="13.109375" style="1" customWidth="1"/>
    <col min="6920" max="6920" width="14.6640625" style="1" customWidth="1"/>
    <col min="6921" max="6921" width="15.332031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09375" style="1" customWidth="1"/>
    <col min="7174" max="7174" width="13.5546875" style="1" customWidth="1"/>
    <col min="7175" max="7175" width="13.109375" style="1" customWidth="1"/>
    <col min="7176" max="7176" width="14.6640625" style="1" customWidth="1"/>
    <col min="7177" max="7177" width="15.332031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09375" style="1" customWidth="1"/>
    <col min="7430" max="7430" width="13.5546875" style="1" customWidth="1"/>
    <col min="7431" max="7431" width="13.109375" style="1" customWidth="1"/>
    <col min="7432" max="7432" width="14.6640625" style="1" customWidth="1"/>
    <col min="7433" max="7433" width="15.332031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09375" style="1" customWidth="1"/>
    <col min="7686" max="7686" width="13.5546875" style="1" customWidth="1"/>
    <col min="7687" max="7687" width="13.109375" style="1" customWidth="1"/>
    <col min="7688" max="7688" width="14.6640625" style="1" customWidth="1"/>
    <col min="7689" max="7689" width="15.332031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09375" style="1" customWidth="1"/>
    <col min="7942" max="7942" width="13.5546875" style="1" customWidth="1"/>
    <col min="7943" max="7943" width="13.109375" style="1" customWidth="1"/>
    <col min="7944" max="7944" width="14.6640625" style="1" customWidth="1"/>
    <col min="7945" max="7945" width="15.332031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09375" style="1" customWidth="1"/>
    <col min="8198" max="8198" width="13.5546875" style="1" customWidth="1"/>
    <col min="8199" max="8199" width="13.109375" style="1" customWidth="1"/>
    <col min="8200" max="8200" width="14.6640625" style="1" customWidth="1"/>
    <col min="8201" max="8201" width="15.332031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09375" style="1" customWidth="1"/>
    <col min="8454" max="8454" width="13.5546875" style="1" customWidth="1"/>
    <col min="8455" max="8455" width="13.109375" style="1" customWidth="1"/>
    <col min="8456" max="8456" width="14.6640625" style="1" customWidth="1"/>
    <col min="8457" max="8457" width="15.332031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09375" style="1" customWidth="1"/>
    <col min="8710" max="8710" width="13.5546875" style="1" customWidth="1"/>
    <col min="8711" max="8711" width="13.109375" style="1" customWidth="1"/>
    <col min="8712" max="8712" width="14.6640625" style="1" customWidth="1"/>
    <col min="8713" max="8713" width="15.332031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09375" style="1" customWidth="1"/>
    <col min="8966" max="8966" width="13.5546875" style="1" customWidth="1"/>
    <col min="8967" max="8967" width="13.109375" style="1" customWidth="1"/>
    <col min="8968" max="8968" width="14.6640625" style="1" customWidth="1"/>
    <col min="8969" max="8969" width="15.332031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09375" style="1" customWidth="1"/>
    <col min="9222" max="9222" width="13.5546875" style="1" customWidth="1"/>
    <col min="9223" max="9223" width="13.109375" style="1" customWidth="1"/>
    <col min="9224" max="9224" width="14.6640625" style="1" customWidth="1"/>
    <col min="9225" max="9225" width="15.332031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09375" style="1" customWidth="1"/>
    <col min="9478" max="9478" width="13.5546875" style="1" customWidth="1"/>
    <col min="9479" max="9479" width="13.109375" style="1" customWidth="1"/>
    <col min="9480" max="9480" width="14.6640625" style="1" customWidth="1"/>
    <col min="9481" max="9481" width="15.332031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09375" style="1" customWidth="1"/>
    <col min="9734" max="9734" width="13.5546875" style="1" customWidth="1"/>
    <col min="9735" max="9735" width="13.109375" style="1" customWidth="1"/>
    <col min="9736" max="9736" width="14.6640625" style="1" customWidth="1"/>
    <col min="9737" max="9737" width="15.332031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09375" style="1" customWidth="1"/>
    <col min="9990" max="9990" width="13.5546875" style="1" customWidth="1"/>
    <col min="9991" max="9991" width="13.109375" style="1" customWidth="1"/>
    <col min="9992" max="9992" width="14.6640625" style="1" customWidth="1"/>
    <col min="9993" max="9993" width="15.332031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09375" style="1" customWidth="1"/>
    <col min="10246" max="10246" width="13.5546875" style="1" customWidth="1"/>
    <col min="10247" max="10247" width="13.109375" style="1" customWidth="1"/>
    <col min="10248" max="10248" width="14.6640625" style="1" customWidth="1"/>
    <col min="10249" max="10249" width="15.332031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09375" style="1" customWidth="1"/>
    <col min="10502" max="10502" width="13.5546875" style="1" customWidth="1"/>
    <col min="10503" max="10503" width="13.109375" style="1" customWidth="1"/>
    <col min="10504" max="10504" width="14.6640625" style="1" customWidth="1"/>
    <col min="10505" max="10505" width="15.332031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09375" style="1" customWidth="1"/>
    <col min="10758" max="10758" width="13.5546875" style="1" customWidth="1"/>
    <col min="10759" max="10759" width="13.109375" style="1" customWidth="1"/>
    <col min="10760" max="10760" width="14.6640625" style="1" customWidth="1"/>
    <col min="10761" max="10761" width="15.332031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09375" style="1" customWidth="1"/>
    <col min="11014" max="11014" width="13.5546875" style="1" customWidth="1"/>
    <col min="11015" max="11015" width="13.109375" style="1" customWidth="1"/>
    <col min="11016" max="11016" width="14.6640625" style="1" customWidth="1"/>
    <col min="11017" max="11017" width="15.332031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09375" style="1" customWidth="1"/>
    <col min="11270" max="11270" width="13.5546875" style="1" customWidth="1"/>
    <col min="11271" max="11271" width="13.109375" style="1" customWidth="1"/>
    <col min="11272" max="11272" width="14.6640625" style="1" customWidth="1"/>
    <col min="11273" max="11273" width="15.332031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09375" style="1" customWidth="1"/>
    <col min="11526" max="11526" width="13.5546875" style="1" customWidth="1"/>
    <col min="11527" max="11527" width="13.109375" style="1" customWidth="1"/>
    <col min="11528" max="11528" width="14.6640625" style="1" customWidth="1"/>
    <col min="11529" max="11529" width="15.332031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09375" style="1" customWidth="1"/>
    <col min="11782" max="11782" width="13.5546875" style="1" customWidth="1"/>
    <col min="11783" max="11783" width="13.109375" style="1" customWidth="1"/>
    <col min="11784" max="11784" width="14.6640625" style="1" customWidth="1"/>
    <col min="11785" max="11785" width="15.332031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09375" style="1" customWidth="1"/>
    <col min="12038" max="12038" width="13.5546875" style="1" customWidth="1"/>
    <col min="12039" max="12039" width="13.109375" style="1" customWidth="1"/>
    <col min="12040" max="12040" width="14.6640625" style="1" customWidth="1"/>
    <col min="12041" max="12041" width="15.332031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09375" style="1" customWidth="1"/>
    <col min="12294" max="12294" width="13.5546875" style="1" customWidth="1"/>
    <col min="12295" max="12295" width="13.109375" style="1" customWidth="1"/>
    <col min="12296" max="12296" width="14.6640625" style="1" customWidth="1"/>
    <col min="12297" max="12297" width="15.332031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09375" style="1" customWidth="1"/>
    <col min="12550" max="12550" width="13.5546875" style="1" customWidth="1"/>
    <col min="12551" max="12551" width="13.109375" style="1" customWidth="1"/>
    <col min="12552" max="12552" width="14.6640625" style="1" customWidth="1"/>
    <col min="12553" max="12553" width="15.332031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09375" style="1" customWidth="1"/>
    <col min="12806" max="12806" width="13.5546875" style="1" customWidth="1"/>
    <col min="12807" max="12807" width="13.109375" style="1" customWidth="1"/>
    <col min="12808" max="12808" width="14.6640625" style="1" customWidth="1"/>
    <col min="12809" max="12809" width="15.332031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09375" style="1" customWidth="1"/>
    <col min="13062" max="13062" width="13.5546875" style="1" customWidth="1"/>
    <col min="13063" max="13063" width="13.109375" style="1" customWidth="1"/>
    <col min="13064" max="13064" width="14.6640625" style="1" customWidth="1"/>
    <col min="13065" max="13065" width="15.332031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09375" style="1" customWidth="1"/>
    <col min="13318" max="13318" width="13.5546875" style="1" customWidth="1"/>
    <col min="13319" max="13319" width="13.109375" style="1" customWidth="1"/>
    <col min="13320" max="13320" width="14.6640625" style="1" customWidth="1"/>
    <col min="13321" max="13321" width="15.332031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09375" style="1" customWidth="1"/>
    <col min="13574" max="13574" width="13.5546875" style="1" customWidth="1"/>
    <col min="13575" max="13575" width="13.109375" style="1" customWidth="1"/>
    <col min="13576" max="13576" width="14.6640625" style="1" customWidth="1"/>
    <col min="13577" max="13577" width="15.332031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09375" style="1" customWidth="1"/>
    <col min="13830" max="13830" width="13.5546875" style="1" customWidth="1"/>
    <col min="13831" max="13831" width="13.109375" style="1" customWidth="1"/>
    <col min="13832" max="13832" width="14.6640625" style="1" customWidth="1"/>
    <col min="13833" max="13833" width="15.332031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09375" style="1" customWidth="1"/>
    <col min="14086" max="14086" width="13.5546875" style="1" customWidth="1"/>
    <col min="14087" max="14087" width="13.109375" style="1" customWidth="1"/>
    <col min="14088" max="14088" width="14.6640625" style="1" customWidth="1"/>
    <col min="14089" max="14089" width="15.332031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09375" style="1" customWidth="1"/>
    <col min="14342" max="14342" width="13.5546875" style="1" customWidth="1"/>
    <col min="14343" max="14343" width="13.109375" style="1" customWidth="1"/>
    <col min="14344" max="14344" width="14.6640625" style="1" customWidth="1"/>
    <col min="14345" max="14345" width="15.332031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09375" style="1" customWidth="1"/>
    <col min="14598" max="14598" width="13.5546875" style="1" customWidth="1"/>
    <col min="14599" max="14599" width="13.109375" style="1" customWidth="1"/>
    <col min="14600" max="14600" width="14.6640625" style="1" customWidth="1"/>
    <col min="14601" max="14601" width="15.332031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09375" style="1" customWidth="1"/>
    <col min="14854" max="14854" width="13.5546875" style="1" customWidth="1"/>
    <col min="14855" max="14855" width="13.109375" style="1" customWidth="1"/>
    <col min="14856" max="14856" width="14.6640625" style="1" customWidth="1"/>
    <col min="14857" max="14857" width="15.332031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09375" style="1" customWidth="1"/>
    <col min="15110" max="15110" width="13.5546875" style="1" customWidth="1"/>
    <col min="15111" max="15111" width="13.109375" style="1" customWidth="1"/>
    <col min="15112" max="15112" width="14.6640625" style="1" customWidth="1"/>
    <col min="15113" max="15113" width="15.332031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09375" style="1" customWidth="1"/>
    <col min="15366" max="15366" width="13.5546875" style="1" customWidth="1"/>
    <col min="15367" max="15367" width="13.109375" style="1" customWidth="1"/>
    <col min="15368" max="15368" width="14.6640625" style="1" customWidth="1"/>
    <col min="15369" max="15369" width="15.332031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09375" style="1" customWidth="1"/>
    <col min="15622" max="15622" width="13.5546875" style="1" customWidth="1"/>
    <col min="15623" max="15623" width="13.109375" style="1" customWidth="1"/>
    <col min="15624" max="15624" width="14.6640625" style="1" customWidth="1"/>
    <col min="15625" max="15625" width="15.332031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09375" style="1" customWidth="1"/>
    <col min="15878" max="15878" width="13.5546875" style="1" customWidth="1"/>
    <col min="15879" max="15879" width="13.109375" style="1" customWidth="1"/>
    <col min="15880" max="15880" width="14.6640625" style="1" customWidth="1"/>
    <col min="15881" max="15881" width="15.332031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09375" style="1" customWidth="1"/>
    <col min="16134" max="16134" width="13.5546875" style="1" customWidth="1"/>
    <col min="16135" max="16135" width="13.109375" style="1" customWidth="1"/>
    <col min="16136" max="16136" width="14.6640625" style="1" customWidth="1"/>
    <col min="16137" max="16137" width="15.33203125" style="1" bestFit="1" customWidth="1"/>
    <col min="16138" max="16384" width="11" style="1"/>
  </cols>
  <sheetData>
    <row r="1" spans="2:9" ht="14.4" thickBot="1" x14ac:dyDescent="0.35"/>
    <row r="2" spans="2:9" x14ac:dyDescent="0.3">
      <c r="B2" s="272" t="s">
        <v>0</v>
      </c>
      <c r="C2" s="273"/>
      <c r="D2" s="273"/>
      <c r="E2" s="273"/>
      <c r="F2" s="273"/>
      <c r="G2" s="273"/>
      <c r="H2" s="273"/>
      <c r="I2" s="315"/>
    </row>
    <row r="3" spans="2:9" x14ac:dyDescent="0.3">
      <c r="B3" s="297" t="s">
        <v>313</v>
      </c>
      <c r="C3" s="298"/>
      <c r="D3" s="298"/>
      <c r="E3" s="298"/>
      <c r="F3" s="298"/>
      <c r="G3" s="298"/>
      <c r="H3" s="298"/>
      <c r="I3" s="316"/>
    </row>
    <row r="4" spans="2:9" x14ac:dyDescent="0.3">
      <c r="B4" s="297" t="s">
        <v>314</v>
      </c>
      <c r="C4" s="298"/>
      <c r="D4" s="298"/>
      <c r="E4" s="298"/>
      <c r="F4" s="298"/>
      <c r="G4" s="298"/>
      <c r="H4" s="298"/>
      <c r="I4" s="316"/>
    </row>
    <row r="5" spans="2:9" x14ac:dyDescent="0.3">
      <c r="B5" s="297" t="s">
        <v>125</v>
      </c>
      <c r="C5" s="298"/>
      <c r="D5" s="298"/>
      <c r="E5" s="298"/>
      <c r="F5" s="298"/>
      <c r="G5" s="298"/>
      <c r="H5" s="298"/>
      <c r="I5" s="316"/>
    </row>
    <row r="6" spans="2:9" ht="14.4" thickBot="1" x14ac:dyDescent="0.35">
      <c r="B6" s="300" t="s">
        <v>3</v>
      </c>
      <c r="C6" s="301"/>
      <c r="D6" s="301"/>
      <c r="E6" s="301"/>
      <c r="F6" s="301"/>
      <c r="G6" s="301"/>
      <c r="H6" s="301"/>
      <c r="I6" s="317"/>
    </row>
    <row r="7" spans="2:9" ht="15.75" customHeight="1" x14ac:dyDescent="0.3">
      <c r="B7" s="272" t="s">
        <v>4</v>
      </c>
      <c r="C7" s="274"/>
      <c r="D7" s="272" t="s">
        <v>315</v>
      </c>
      <c r="E7" s="273"/>
      <c r="F7" s="273"/>
      <c r="G7" s="273"/>
      <c r="H7" s="274"/>
      <c r="I7" s="307" t="s">
        <v>316</v>
      </c>
    </row>
    <row r="8" spans="2:9" ht="15" customHeight="1" thickBot="1" x14ac:dyDescent="0.35">
      <c r="B8" s="297"/>
      <c r="C8" s="299"/>
      <c r="D8" s="300"/>
      <c r="E8" s="301"/>
      <c r="F8" s="301"/>
      <c r="G8" s="301"/>
      <c r="H8" s="302"/>
      <c r="I8" s="312"/>
    </row>
    <row r="9" spans="2:9" ht="28.2" thickBot="1" x14ac:dyDescent="0.35">
      <c r="B9" s="300"/>
      <c r="C9" s="302"/>
      <c r="D9" s="109" t="s">
        <v>242</v>
      </c>
      <c r="E9" s="83" t="s">
        <v>317</v>
      </c>
      <c r="F9" s="109" t="s">
        <v>318</v>
      </c>
      <c r="G9" s="109" t="s">
        <v>212</v>
      </c>
      <c r="H9" s="109" t="s">
        <v>241</v>
      </c>
      <c r="I9" s="308"/>
    </row>
    <row r="10" spans="2:9" x14ac:dyDescent="0.3">
      <c r="B10" s="110" t="s">
        <v>319</v>
      </c>
      <c r="C10" s="111"/>
      <c r="D10" s="112">
        <f t="shared" ref="D10:I10" si="0">D11+D19+D29+D39+D49+D59+D72+D76+D63</f>
        <v>17443056</v>
      </c>
      <c r="E10" s="112">
        <f t="shared" si="0"/>
        <v>0</v>
      </c>
      <c r="F10" s="112">
        <f t="shared" si="0"/>
        <v>17443056</v>
      </c>
      <c r="G10" s="112">
        <f t="shared" si="0"/>
        <v>17443056</v>
      </c>
      <c r="H10" s="112">
        <f t="shared" si="0"/>
        <v>17403495</v>
      </c>
      <c r="I10" s="112">
        <f t="shared" si="0"/>
        <v>7.2759576141834259E-12</v>
      </c>
    </row>
    <row r="11" spans="2:9" x14ac:dyDescent="0.3">
      <c r="B11" s="113" t="s">
        <v>320</v>
      </c>
      <c r="C11" s="114"/>
      <c r="D11" s="98">
        <f t="shared" ref="D11:I11" si="1">SUM(D12:D18)</f>
        <v>9594914</v>
      </c>
      <c r="E11" s="98">
        <f t="shared" si="1"/>
        <v>-583142.35000000009</v>
      </c>
      <c r="F11" s="98">
        <f t="shared" si="1"/>
        <v>9011771.6500000004</v>
      </c>
      <c r="G11" s="98">
        <f t="shared" si="1"/>
        <v>9011771.6500000004</v>
      </c>
      <c r="H11" s="98">
        <f t="shared" si="1"/>
        <v>9011771.6500000004</v>
      </c>
      <c r="I11" s="98">
        <f t="shared" si="1"/>
        <v>0</v>
      </c>
    </row>
    <row r="12" spans="2:9" x14ac:dyDescent="0.3">
      <c r="B12" s="115" t="s">
        <v>321</v>
      </c>
      <c r="C12" s="116"/>
      <c r="D12" s="98"/>
      <c r="E12" s="90"/>
      <c r="F12" s="90">
        <f>D12+E12</f>
        <v>0</v>
      </c>
      <c r="G12" s="90"/>
      <c r="H12" s="90"/>
      <c r="I12" s="90">
        <f>F12-G12</f>
        <v>0</v>
      </c>
    </row>
    <row r="13" spans="2:9" x14ac:dyDescent="0.3">
      <c r="B13" s="115" t="s">
        <v>322</v>
      </c>
      <c r="C13" s="116"/>
      <c r="D13" s="98">
        <v>5859000</v>
      </c>
      <c r="E13" s="90">
        <v>-783749.41</v>
      </c>
      <c r="F13" s="90">
        <f t="shared" ref="F13:F18" si="2">D13+E13</f>
        <v>5075250.59</v>
      </c>
      <c r="G13" s="90">
        <v>5075250.59</v>
      </c>
      <c r="H13" s="90">
        <v>5075250.59</v>
      </c>
      <c r="I13" s="90">
        <f t="shared" ref="I13:I18" si="3">F13-G13</f>
        <v>0</v>
      </c>
    </row>
    <row r="14" spans="2:9" x14ac:dyDescent="0.3">
      <c r="B14" s="115" t="s">
        <v>323</v>
      </c>
      <c r="C14" s="116"/>
      <c r="D14" s="98"/>
      <c r="E14" s="90"/>
      <c r="F14" s="90">
        <f t="shared" si="2"/>
        <v>0</v>
      </c>
      <c r="G14" s="90"/>
      <c r="H14" s="90"/>
      <c r="I14" s="90">
        <f t="shared" si="3"/>
        <v>0</v>
      </c>
    </row>
    <row r="15" spans="2:9" x14ac:dyDescent="0.3">
      <c r="B15" s="115" t="s">
        <v>324</v>
      </c>
      <c r="C15" s="116"/>
      <c r="D15" s="98"/>
      <c r="E15" s="90"/>
      <c r="F15" s="90">
        <f t="shared" si="2"/>
        <v>0</v>
      </c>
      <c r="G15" s="90"/>
      <c r="H15" s="90"/>
      <c r="I15" s="90">
        <f t="shared" si="3"/>
        <v>0</v>
      </c>
    </row>
    <row r="16" spans="2:9" x14ac:dyDescent="0.3">
      <c r="B16" s="115" t="s">
        <v>325</v>
      </c>
      <c r="C16" s="116"/>
      <c r="D16" s="98">
        <v>200000</v>
      </c>
      <c r="E16" s="90">
        <v>38680</v>
      </c>
      <c r="F16" s="90">
        <f t="shared" si="2"/>
        <v>238680</v>
      </c>
      <c r="G16" s="90">
        <v>238680</v>
      </c>
      <c r="H16" s="90">
        <v>238680</v>
      </c>
      <c r="I16" s="90">
        <f t="shared" si="3"/>
        <v>0</v>
      </c>
    </row>
    <row r="17" spans="2:9" x14ac:dyDescent="0.3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x14ac:dyDescent="0.3">
      <c r="B18" s="115" t="s">
        <v>327</v>
      </c>
      <c r="C18" s="116"/>
      <c r="D18" s="98">
        <v>3535914</v>
      </c>
      <c r="E18" s="90">
        <v>161927.06</v>
      </c>
      <c r="F18" s="90">
        <f t="shared" si="2"/>
        <v>3697841.06</v>
      </c>
      <c r="G18" s="90">
        <v>3697841.06</v>
      </c>
      <c r="H18" s="90">
        <v>3697841.06</v>
      </c>
      <c r="I18" s="90">
        <f t="shared" si="3"/>
        <v>0</v>
      </c>
    </row>
    <row r="19" spans="2:9" x14ac:dyDescent="0.3">
      <c r="B19" s="113" t="s">
        <v>328</v>
      </c>
      <c r="C19" s="114"/>
      <c r="D19" s="98">
        <f t="shared" ref="D19:I19" si="4">SUM(D20:D28)</f>
        <v>900000</v>
      </c>
      <c r="E19" s="98">
        <f t="shared" si="4"/>
        <v>-670000</v>
      </c>
      <c r="F19" s="98">
        <f t="shared" si="4"/>
        <v>230000</v>
      </c>
      <c r="G19" s="98">
        <f t="shared" si="4"/>
        <v>230000</v>
      </c>
      <c r="H19" s="98">
        <f t="shared" si="4"/>
        <v>230000</v>
      </c>
      <c r="I19" s="98">
        <f t="shared" si="4"/>
        <v>0</v>
      </c>
    </row>
    <row r="20" spans="2:9" x14ac:dyDescent="0.3">
      <c r="B20" s="115" t="s">
        <v>329</v>
      </c>
      <c r="C20" s="116"/>
      <c r="D20" s="98">
        <v>0</v>
      </c>
      <c r="E20" s="90">
        <v>0</v>
      </c>
      <c r="F20" s="98">
        <f t="shared" ref="F20:F28" si="5">D20+E20</f>
        <v>0</v>
      </c>
      <c r="G20" s="90">
        <v>0</v>
      </c>
      <c r="H20" s="90">
        <v>0</v>
      </c>
      <c r="I20" s="90">
        <f>F20-G20</f>
        <v>0</v>
      </c>
    </row>
    <row r="21" spans="2:9" x14ac:dyDescent="0.3">
      <c r="B21" s="115" t="s">
        <v>330</v>
      </c>
      <c r="C21" s="116"/>
      <c r="D21" s="98"/>
      <c r="E21" s="90"/>
      <c r="F21" s="98">
        <f t="shared" si="5"/>
        <v>0</v>
      </c>
      <c r="G21" s="90"/>
      <c r="H21" s="90"/>
      <c r="I21" s="90">
        <f t="shared" ref="I21:I83" si="6">F21-G21</f>
        <v>0</v>
      </c>
    </row>
    <row r="22" spans="2:9" x14ac:dyDescent="0.3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x14ac:dyDescent="0.3">
      <c r="B23" s="115" t="s">
        <v>332</v>
      </c>
      <c r="C23" s="116"/>
      <c r="D23" s="98"/>
      <c r="E23" s="90"/>
      <c r="F23" s="98">
        <f t="shared" si="5"/>
        <v>0</v>
      </c>
      <c r="G23" s="90"/>
      <c r="H23" s="90"/>
      <c r="I23" s="90">
        <f t="shared" si="6"/>
        <v>0</v>
      </c>
    </row>
    <row r="24" spans="2:9" x14ac:dyDescent="0.3">
      <c r="B24" s="115" t="s">
        <v>333</v>
      </c>
      <c r="C24" s="116"/>
      <c r="D24" s="98"/>
      <c r="E24" s="90"/>
      <c r="F24" s="98">
        <f t="shared" si="5"/>
        <v>0</v>
      </c>
      <c r="G24" s="90"/>
      <c r="H24" s="90"/>
      <c r="I24" s="90">
        <f t="shared" si="6"/>
        <v>0</v>
      </c>
    </row>
    <row r="25" spans="2:9" x14ac:dyDescent="0.3">
      <c r="B25" s="115" t="s">
        <v>334</v>
      </c>
      <c r="C25" s="116"/>
      <c r="D25" s="98">
        <v>900000</v>
      </c>
      <c r="E25" s="90">
        <v>-670000</v>
      </c>
      <c r="F25" s="98">
        <f t="shared" si="5"/>
        <v>230000</v>
      </c>
      <c r="G25" s="90">
        <v>230000</v>
      </c>
      <c r="H25" s="90">
        <v>230000</v>
      </c>
      <c r="I25" s="90">
        <f t="shared" si="6"/>
        <v>0</v>
      </c>
    </row>
    <row r="26" spans="2:9" x14ac:dyDescent="0.3">
      <c r="B26" s="115" t="s">
        <v>335</v>
      </c>
      <c r="C26" s="116"/>
      <c r="D26" s="98"/>
      <c r="E26" s="90"/>
      <c r="F26" s="98">
        <f t="shared" si="5"/>
        <v>0</v>
      </c>
      <c r="G26" s="90"/>
      <c r="H26" s="90"/>
      <c r="I26" s="90">
        <f t="shared" si="6"/>
        <v>0</v>
      </c>
    </row>
    <row r="27" spans="2:9" x14ac:dyDescent="0.3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x14ac:dyDescent="0.3">
      <c r="B28" s="115" t="s">
        <v>337</v>
      </c>
      <c r="C28" s="116"/>
      <c r="D28" s="98"/>
      <c r="E28" s="90"/>
      <c r="F28" s="98">
        <f t="shared" si="5"/>
        <v>0</v>
      </c>
      <c r="G28" s="90"/>
      <c r="H28" s="90"/>
      <c r="I28" s="90">
        <f t="shared" si="6"/>
        <v>0</v>
      </c>
    </row>
    <row r="29" spans="2:9" x14ac:dyDescent="0.3">
      <c r="B29" s="113" t="s">
        <v>338</v>
      </c>
      <c r="C29" s="114"/>
      <c r="D29" s="98">
        <f t="shared" ref="D29:I29" si="7">SUM(D30:D38)</f>
        <v>1829541</v>
      </c>
      <c r="E29" s="98">
        <f t="shared" si="7"/>
        <v>2851763.04</v>
      </c>
      <c r="F29" s="98">
        <f t="shared" si="7"/>
        <v>4681304.04</v>
      </c>
      <c r="G29" s="98">
        <f t="shared" si="7"/>
        <v>4681304.04</v>
      </c>
      <c r="H29" s="98">
        <f t="shared" si="7"/>
        <v>4641743.04</v>
      </c>
      <c r="I29" s="98">
        <f t="shared" si="7"/>
        <v>7.2759576141834259E-12</v>
      </c>
    </row>
    <row r="30" spans="2:9" x14ac:dyDescent="0.3">
      <c r="B30" s="115" t="s">
        <v>339</v>
      </c>
      <c r="C30" s="116"/>
      <c r="D30" s="98"/>
      <c r="E30" s="90"/>
      <c r="F30" s="98">
        <f t="shared" ref="F30:F38" si="8">D30+E30</f>
        <v>0</v>
      </c>
      <c r="G30" s="90"/>
      <c r="H30" s="90"/>
      <c r="I30" s="90">
        <f t="shared" si="6"/>
        <v>0</v>
      </c>
    </row>
    <row r="31" spans="2:9" x14ac:dyDescent="0.3">
      <c r="B31" s="115" t="s">
        <v>340</v>
      </c>
      <c r="C31" s="116"/>
      <c r="D31" s="98"/>
      <c r="E31" s="90"/>
      <c r="F31" s="98">
        <f t="shared" si="8"/>
        <v>0</v>
      </c>
      <c r="G31" s="90"/>
      <c r="H31" s="90"/>
      <c r="I31" s="90">
        <f t="shared" si="6"/>
        <v>0</v>
      </c>
    </row>
    <row r="32" spans="2:9" x14ac:dyDescent="0.3">
      <c r="B32" s="115" t="s">
        <v>341</v>
      </c>
      <c r="C32" s="116"/>
      <c r="D32" s="98">
        <v>282000</v>
      </c>
      <c r="E32" s="90">
        <v>-214720</v>
      </c>
      <c r="F32" s="98">
        <f t="shared" si="8"/>
        <v>67280</v>
      </c>
      <c r="G32" s="90">
        <v>67280</v>
      </c>
      <c r="H32" s="90">
        <v>67280</v>
      </c>
      <c r="I32" s="90">
        <f t="shared" si="6"/>
        <v>0</v>
      </c>
    </row>
    <row r="33" spans="2:9" x14ac:dyDescent="0.3">
      <c r="B33" s="115" t="s">
        <v>342</v>
      </c>
      <c r="C33" s="116"/>
      <c r="D33" s="98">
        <v>960</v>
      </c>
      <c r="E33" s="90">
        <v>-960</v>
      </c>
      <c r="F33" s="98">
        <f t="shared" si="8"/>
        <v>0</v>
      </c>
      <c r="G33" s="90">
        <v>0</v>
      </c>
      <c r="H33" s="90">
        <v>0</v>
      </c>
      <c r="I33" s="90">
        <f t="shared" si="6"/>
        <v>0</v>
      </c>
    </row>
    <row r="34" spans="2:9" x14ac:dyDescent="0.3">
      <c r="B34" s="115" t="s">
        <v>343</v>
      </c>
      <c r="C34" s="116"/>
      <c r="D34" s="98"/>
      <c r="E34" s="90"/>
      <c r="F34" s="98">
        <f t="shared" si="8"/>
        <v>0</v>
      </c>
      <c r="G34" s="90"/>
      <c r="H34" s="90"/>
      <c r="I34" s="90">
        <f t="shared" si="6"/>
        <v>0</v>
      </c>
    </row>
    <row r="35" spans="2:9" x14ac:dyDescent="0.3">
      <c r="B35" s="115" t="s">
        <v>344</v>
      </c>
      <c r="C35" s="116"/>
      <c r="D35" s="98">
        <v>641870.64</v>
      </c>
      <c r="E35" s="90">
        <v>-244008.04</v>
      </c>
      <c r="F35" s="98">
        <f t="shared" si="8"/>
        <v>397862.6</v>
      </c>
      <c r="G35" s="90">
        <v>397862.6</v>
      </c>
      <c r="H35" s="90">
        <v>397862.6</v>
      </c>
      <c r="I35" s="90">
        <f t="shared" si="6"/>
        <v>0</v>
      </c>
    </row>
    <row r="36" spans="2:9" x14ac:dyDescent="0.3">
      <c r="B36" s="115" t="s">
        <v>345</v>
      </c>
      <c r="C36" s="116"/>
      <c r="D36" s="98">
        <v>337480.36</v>
      </c>
      <c r="E36" s="90">
        <v>-272198.84999999998</v>
      </c>
      <c r="F36" s="98">
        <f t="shared" si="8"/>
        <v>65281.510000000009</v>
      </c>
      <c r="G36" s="90">
        <v>65281.51</v>
      </c>
      <c r="H36" s="90">
        <v>65281.51</v>
      </c>
      <c r="I36" s="90">
        <f t="shared" si="6"/>
        <v>0</v>
      </c>
    </row>
    <row r="37" spans="2:9" x14ac:dyDescent="0.3">
      <c r="B37" s="115" t="s">
        <v>346</v>
      </c>
      <c r="C37" s="116"/>
      <c r="D37" s="98">
        <v>184384</v>
      </c>
      <c r="E37" s="90">
        <v>-177479.67999999999</v>
      </c>
      <c r="F37" s="98">
        <f t="shared" si="8"/>
        <v>6904.320000000007</v>
      </c>
      <c r="G37" s="90">
        <v>6904.32</v>
      </c>
      <c r="H37" s="90">
        <v>6904.32</v>
      </c>
      <c r="I37" s="90">
        <f t="shared" si="6"/>
        <v>7.2759576141834259E-12</v>
      </c>
    </row>
    <row r="38" spans="2:9" x14ac:dyDescent="0.3">
      <c r="B38" s="115" t="s">
        <v>347</v>
      </c>
      <c r="C38" s="116"/>
      <c r="D38" s="98">
        <v>382846</v>
      </c>
      <c r="E38" s="90">
        <v>3761129.61</v>
      </c>
      <c r="F38" s="98">
        <f t="shared" si="8"/>
        <v>4143975.61</v>
      </c>
      <c r="G38" s="90">
        <v>4143975.61</v>
      </c>
      <c r="H38" s="90">
        <v>4104414.61</v>
      </c>
      <c r="I38" s="90">
        <f t="shared" si="6"/>
        <v>0</v>
      </c>
    </row>
    <row r="39" spans="2:9" ht="25.5" customHeight="1" x14ac:dyDescent="0.3">
      <c r="B39" s="313" t="s">
        <v>348</v>
      </c>
      <c r="C39" s="314"/>
      <c r="D39" s="98">
        <f t="shared" ref="D39:I39" si="9">SUM(D40:D48)</f>
        <v>5118601</v>
      </c>
      <c r="E39" s="98">
        <f t="shared" si="9"/>
        <v>-1598620.69</v>
      </c>
      <c r="F39" s="98">
        <f>SUM(F40:F48)</f>
        <v>3519980.31</v>
      </c>
      <c r="G39" s="98">
        <f t="shared" si="9"/>
        <v>3519980.31</v>
      </c>
      <c r="H39" s="98">
        <f t="shared" si="9"/>
        <v>3519980.31</v>
      </c>
      <c r="I39" s="98">
        <f t="shared" si="9"/>
        <v>0</v>
      </c>
    </row>
    <row r="40" spans="2:9" x14ac:dyDescent="0.3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x14ac:dyDescent="0.3">
      <c r="B41" s="115" t="s">
        <v>350</v>
      </c>
      <c r="C41" s="116"/>
      <c r="D41" s="98"/>
      <c r="E41" s="90"/>
      <c r="F41" s="98">
        <f t="shared" ref="F41:F83" si="10">D41+E41</f>
        <v>0</v>
      </c>
      <c r="G41" s="90"/>
      <c r="H41" s="90"/>
      <c r="I41" s="90">
        <f t="shared" si="6"/>
        <v>0</v>
      </c>
    </row>
    <row r="42" spans="2:9" x14ac:dyDescent="0.3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x14ac:dyDescent="0.3">
      <c r="B43" s="115" t="s">
        <v>352</v>
      </c>
      <c r="C43" s="116"/>
      <c r="D43" s="98">
        <v>5118601</v>
      </c>
      <c r="E43" s="90">
        <v>-1598620.69</v>
      </c>
      <c r="F43" s="98">
        <f t="shared" si="10"/>
        <v>3519980.31</v>
      </c>
      <c r="G43" s="90">
        <v>3519980.31</v>
      </c>
      <c r="H43" s="90">
        <v>3519980.31</v>
      </c>
      <c r="I43" s="90">
        <f t="shared" si="6"/>
        <v>0</v>
      </c>
    </row>
    <row r="44" spans="2:9" x14ac:dyDescent="0.3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x14ac:dyDescent="0.3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x14ac:dyDescent="0.3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x14ac:dyDescent="0.3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x14ac:dyDescent="0.3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x14ac:dyDescent="0.3">
      <c r="B49" s="313" t="s">
        <v>358</v>
      </c>
      <c r="C49" s="314"/>
      <c r="D49" s="98">
        <f t="shared" ref="D49:I49" si="11">SUM(D50:D58)</f>
        <v>0</v>
      </c>
      <c r="E49" s="98">
        <f t="shared" si="11"/>
        <v>0</v>
      </c>
      <c r="F49" s="98">
        <f t="shared" si="11"/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</row>
    <row r="50" spans="2:9" x14ac:dyDescent="0.3">
      <c r="B50" s="115" t="s">
        <v>359</v>
      </c>
      <c r="C50" s="116"/>
      <c r="D50" s="98"/>
      <c r="E50" s="90"/>
      <c r="F50" s="98">
        <f t="shared" si="10"/>
        <v>0</v>
      </c>
      <c r="G50" s="90"/>
      <c r="H50" s="90"/>
      <c r="I50" s="90">
        <f t="shared" si="6"/>
        <v>0</v>
      </c>
    </row>
    <row r="51" spans="2:9" x14ac:dyDescent="0.3">
      <c r="B51" s="115" t="s">
        <v>360</v>
      </c>
      <c r="C51" s="116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x14ac:dyDescent="0.3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x14ac:dyDescent="0.3">
      <c r="B53" s="115" t="s">
        <v>362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x14ac:dyDescent="0.3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x14ac:dyDescent="0.3">
      <c r="B55" s="115" t="s">
        <v>364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x14ac:dyDescent="0.3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x14ac:dyDescent="0.3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x14ac:dyDescent="0.3">
      <c r="B58" s="115" t="s">
        <v>367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x14ac:dyDescent="0.3">
      <c r="B59" s="113" t="s">
        <v>368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x14ac:dyDescent="0.3">
      <c r="B60" s="115" t="s">
        <v>369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x14ac:dyDescent="0.3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x14ac:dyDescent="0.3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x14ac:dyDescent="0.3">
      <c r="B63" s="313" t="s">
        <v>372</v>
      </c>
      <c r="C63" s="314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x14ac:dyDescent="0.3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x14ac:dyDescent="0.3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x14ac:dyDescent="0.3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x14ac:dyDescent="0.3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x14ac:dyDescent="0.3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x14ac:dyDescent="0.3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x14ac:dyDescent="0.3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x14ac:dyDescent="0.3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x14ac:dyDescent="0.3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x14ac:dyDescent="0.3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x14ac:dyDescent="0.3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x14ac:dyDescent="0.3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x14ac:dyDescent="0.3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x14ac:dyDescent="0.3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x14ac:dyDescent="0.3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x14ac:dyDescent="0.3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x14ac:dyDescent="0.3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x14ac:dyDescent="0.3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x14ac:dyDescent="0.3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x14ac:dyDescent="0.3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x14ac:dyDescent="0.3">
      <c r="B84" s="117"/>
      <c r="C84" s="118"/>
      <c r="D84" s="119"/>
      <c r="E84" s="103"/>
      <c r="F84" s="103"/>
      <c r="G84" s="103"/>
      <c r="H84" s="103"/>
      <c r="I84" s="103"/>
    </row>
    <row r="85" spans="2:9" x14ac:dyDescent="0.3">
      <c r="B85" s="120" t="s">
        <v>393</v>
      </c>
      <c r="C85" s="121"/>
      <c r="D85" s="122">
        <f t="shared" ref="D85:I85" si="12">D86+D104+D94+D114+D124+D134+D138+D147+D151</f>
        <v>92791231</v>
      </c>
      <c r="E85" s="122">
        <f>E86+E104+E94+E114+E124+E134+E138+E147+E151</f>
        <v>-8642506.5500000007</v>
      </c>
      <c r="F85" s="122">
        <f t="shared" si="12"/>
        <v>84148724.450000003</v>
      </c>
      <c r="G85" s="122">
        <f>G86+G104+G94+G114+G124+G134+G138+G147+G151</f>
        <v>83756861.420000002</v>
      </c>
      <c r="H85" s="122">
        <f>H86+H104+H94+H114+H124+H134+H138+H147+H151</f>
        <v>82516312.039999992</v>
      </c>
      <c r="I85" s="122">
        <f t="shared" si="12"/>
        <v>391863.03000000305</v>
      </c>
    </row>
    <row r="86" spans="2:9" x14ac:dyDescent="0.3">
      <c r="B86" s="113" t="s">
        <v>320</v>
      </c>
      <c r="C86" s="114"/>
      <c r="D86" s="98">
        <f>SUM(D87:D93)</f>
        <v>46671552</v>
      </c>
      <c r="E86" s="98">
        <f>SUM(E87:E93)</f>
        <v>2562840.4500000002</v>
      </c>
      <c r="F86" s="98">
        <f>SUM(F87:F93)</f>
        <v>49234392.450000003</v>
      </c>
      <c r="G86" s="98">
        <f>SUM(G87:G93)</f>
        <v>49234354.780000001</v>
      </c>
      <c r="H86" s="98">
        <f>SUM(H87:H93)</f>
        <v>48397107.329999998</v>
      </c>
      <c r="I86" s="90">
        <f t="shared" ref="I86:I149" si="13">F86-G86</f>
        <v>37.670000001788139</v>
      </c>
    </row>
    <row r="87" spans="2:9" x14ac:dyDescent="0.3">
      <c r="B87" s="115" t="s">
        <v>321</v>
      </c>
      <c r="C87" s="116"/>
      <c r="D87" s="98">
        <v>15808192.92</v>
      </c>
      <c r="E87" s="90">
        <v>31112.560000000001</v>
      </c>
      <c r="F87" s="98">
        <f t="shared" ref="F87:F103" si="14">D87+E87</f>
        <v>15839305.48</v>
      </c>
      <c r="G87" s="90">
        <v>15839305.449999999</v>
      </c>
      <c r="H87" s="90">
        <v>15839305.449999999</v>
      </c>
      <c r="I87" s="90">
        <f t="shared" si="13"/>
        <v>3.0000001192092896E-2</v>
      </c>
    </row>
    <row r="88" spans="2:9" x14ac:dyDescent="0.3">
      <c r="B88" s="115" t="s">
        <v>322</v>
      </c>
      <c r="C88" s="116"/>
      <c r="D88" s="98">
        <v>609000</v>
      </c>
      <c r="E88" s="90">
        <v>-27459.25</v>
      </c>
      <c r="F88" s="98">
        <f t="shared" si="14"/>
        <v>581540.75</v>
      </c>
      <c r="G88" s="90">
        <v>581540.75</v>
      </c>
      <c r="H88" s="90">
        <v>581540.75</v>
      </c>
      <c r="I88" s="90">
        <f t="shared" si="13"/>
        <v>0</v>
      </c>
    </row>
    <row r="89" spans="2:9" x14ac:dyDescent="0.3">
      <c r="B89" s="115" t="s">
        <v>323</v>
      </c>
      <c r="C89" s="116"/>
      <c r="D89" s="98">
        <v>3339504.83</v>
      </c>
      <c r="E89" s="90">
        <v>-156130.16</v>
      </c>
      <c r="F89" s="98">
        <f t="shared" si="14"/>
        <v>3183374.67</v>
      </c>
      <c r="G89" s="90">
        <v>3183337.23</v>
      </c>
      <c r="H89" s="90">
        <v>2871485.74</v>
      </c>
      <c r="I89" s="90">
        <f t="shared" si="13"/>
        <v>37.439999999944121</v>
      </c>
    </row>
    <row r="90" spans="2:9" x14ac:dyDescent="0.3">
      <c r="B90" s="115" t="s">
        <v>324</v>
      </c>
      <c r="C90" s="116"/>
      <c r="D90" s="98">
        <v>5538678.9400000004</v>
      </c>
      <c r="E90" s="90">
        <v>-402896.32</v>
      </c>
      <c r="F90" s="98">
        <f t="shared" si="14"/>
        <v>5135782.62</v>
      </c>
      <c r="G90" s="90">
        <v>5135782.42</v>
      </c>
      <c r="H90" s="90">
        <v>4610386.46</v>
      </c>
      <c r="I90" s="90">
        <f t="shared" si="13"/>
        <v>0.20000000018626451</v>
      </c>
    </row>
    <row r="91" spans="2:9" x14ac:dyDescent="0.3">
      <c r="B91" s="115" t="s">
        <v>325</v>
      </c>
      <c r="C91" s="116"/>
      <c r="D91" s="98">
        <v>21376175.309999999</v>
      </c>
      <c r="E91" s="90">
        <v>3118213.62</v>
      </c>
      <c r="F91" s="98">
        <f t="shared" si="14"/>
        <v>24494388.93</v>
      </c>
      <c r="G91" s="90">
        <v>24494388.93</v>
      </c>
      <c r="H91" s="90">
        <v>24494388.93</v>
      </c>
      <c r="I91" s="90">
        <f t="shared" si="13"/>
        <v>0</v>
      </c>
    </row>
    <row r="92" spans="2:9" x14ac:dyDescent="0.3">
      <c r="B92" s="115" t="s">
        <v>326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x14ac:dyDescent="0.3">
      <c r="B93" s="115" t="s">
        <v>327</v>
      </c>
      <c r="C93" s="116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x14ac:dyDescent="0.3">
      <c r="B94" s="113" t="s">
        <v>328</v>
      </c>
      <c r="C94" s="114"/>
      <c r="D94" s="98">
        <f>SUM(D95:D103)</f>
        <v>4332250</v>
      </c>
      <c r="E94" s="98">
        <f>SUM(E95:E103)</f>
        <v>2043999.9999999998</v>
      </c>
      <c r="F94" s="98">
        <f>SUM(F95:F103)</f>
        <v>6376250</v>
      </c>
      <c r="G94" s="98">
        <f>SUM(G95:G103)</f>
        <v>6375799.4000000004</v>
      </c>
      <c r="H94" s="98">
        <f>SUM(H95:H103)</f>
        <v>6324012.0800000001</v>
      </c>
      <c r="I94" s="90">
        <f t="shared" si="13"/>
        <v>450.59999999962747</v>
      </c>
    </row>
    <row r="95" spans="2:9" x14ac:dyDescent="0.3">
      <c r="B95" s="115" t="s">
        <v>329</v>
      </c>
      <c r="C95" s="116"/>
      <c r="D95" s="98">
        <v>2041620</v>
      </c>
      <c r="E95" s="90">
        <v>801946.57</v>
      </c>
      <c r="F95" s="98">
        <f t="shared" si="14"/>
        <v>2843566.57</v>
      </c>
      <c r="G95" s="90">
        <v>2843303.04</v>
      </c>
      <c r="H95" s="90">
        <v>2824003.04</v>
      </c>
      <c r="I95" s="90">
        <f t="shared" si="13"/>
        <v>263.52999999979511</v>
      </c>
    </row>
    <row r="96" spans="2:9" x14ac:dyDescent="0.3">
      <c r="B96" s="115" t="s">
        <v>330</v>
      </c>
      <c r="C96" s="116"/>
      <c r="D96" s="98">
        <v>185680</v>
      </c>
      <c r="E96" s="90">
        <v>92000</v>
      </c>
      <c r="F96" s="98">
        <f t="shared" si="14"/>
        <v>277680</v>
      </c>
      <c r="G96" s="90">
        <v>277617.49</v>
      </c>
      <c r="H96" s="90">
        <v>277617.49</v>
      </c>
      <c r="I96" s="90">
        <f t="shared" si="13"/>
        <v>62.510000000009313</v>
      </c>
    </row>
    <row r="97" spans="2:9" x14ac:dyDescent="0.3">
      <c r="B97" s="115" t="s">
        <v>331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x14ac:dyDescent="0.3">
      <c r="B98" s="115" t="s">
        <v>332</v>
      </c>
      <c r="C98" s="116"/>
      <c r="D98" s="98">
        <v>75760</v>
      </c>
      <c r="E98" s="90">
        <v>0</v>
      </c>
      <c r="F98" s="98">
        <f t="shared" si="14"/>
        <v>75760</v>
      </c>
      <c r="G98" s="90">
        <v>75655.600000000006</v>
      </c>
      <c r="H98" s="90">
        <v>47668.28</v>
      </c>
      <c r="I98" s="90">
        <f t="shared" si="13"/>
        <v>104.39999999999418</v>
      </c>
    </row>
    <row r="99" spans="2:9" x14ac:dyDescent="0.3">
      <c r="B99" s="115" t="s">
        <v>333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x14ac:dyDescent="0.3">
      <c r="B100" s="115" t="s">
        <v>334</v>
      </c>
      <c r="C100" s="116"/>
      <c r="D100" s="98">
        <v>1950000</v>
      </c>
      <c r="E100" s="90">
        <v>1145000</v>
      </c>
      <c r="F100" s="98">
        <f t="shared" si="14"/>
        <v>3095000</v>
      </c>
      <c r="G100" s="90">
        <v>3094996.98</v>
      </c>
      <c r="H100" s="90">
        <v>3090496.98</v>
      </c>
      <c r="I100" s="90">
        <f t="shared" si="13"/>
        <v>3.0200000000186265</v>
      </c>
    </row>
    <row r="101" spans="2:9" x14ac:dyDescent="0.3">
      <c r="B101" s="115" t="s">
        <v>335</v>
      </c>
      <c r="C101" s="116"/>
      <c r="D101" s="98">
        <v>58690</v>
      </c>
      <c r="E101" s="90">
        <v>6953.43</v>
      </c>
      <c r="F101" s="98">
        <f t="shared" si="14"/>
        <v>65643.429999999993</v>
      </c>
      <c r="G101" s="90">
        <v>65643.429999999993</v>
      </c>
      <c r="H101" s="90">
        <v>65643.429999999993</v>
      </c>
      <c r="I101" s="90">
        <f t="shared" si="13"/>
        <v>0</v>
      </c>
    </row>
    <row r="102" spans="2:9" x14ac:dyDescent="0.3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x14ac:dyDescent="0.3">
      <c r="B103" s="115" t="s">
        <v>337</v>
      </c>
      <c r="C103" s="116"/>
      <c r="D103" s="98">
        <v>20500</v>
      </c>
      <c r="E103" s="90">
        <v>-1900</v>
      </c>
      <c r="F103" s="98">
        <f t="shared" si="14"/>
        <v>18600</v>
      </c>
      <c r="G103" s="90">
        <v>18582.86</v>
      </c>
      <c r="H103" s="90">
        <v>18582.86</v>
      </c>
      <c r="I103" s="90">
        <f t="shared" si="13"/>
        <v>17.139999999999418</v>
      </c>
    </row>
    <row r="104" spans="2:9" x14ac:dyDescent="0.3">
      <c r="B104" s="113" t="s">
        <v>338</v>
      </c>
      <c r="C104" s="114"/>
      <c r="D104" s="98">
        <f>SUM(D105:D113)</f>
        <v>17014182</v>
      </c>
      <c r="E104" s="98">
        <f>SUM(E105:E113)</f>
        <v>2539640</v>
      </c>
      <c r="F104" s="98">
        <f>SUM(F105:F113)</f>
        <v>19553822</v>
      </c>
      <c r="G104" s="98">
        <f>SUM(G105:G113)</f>
        <v>19460458.239999998</v>
      </c>
      <c r="H104" s="98">
        <f>SUM(H105:H113)</f>
        <v>19108943.629999999</v>
      </c>
      <c r="I104" s="90">
        <f t="shared" si="13"/>
        <v>93363.760000001639</v>
      </c>
    </row>
    <row r="105" spans="2:9" x14ac:dyDescent="0.3">
      <c r="B105" s="115" t="s">
        <v>339</v>
      </c>
      <c r="C105" s="116"/>
      <c r="D105" s="98">
        <v>1398330</v>
      </c>
      <c r="E105" s="90">
        <v>128100</v>
      </c>
      <c r="F105" s="90">
        <f>D105+E105</f>
        <v>1526430</v>
      </c>
      <c r="G105" s="90">
        <v>1522740.46</v>
      </c>
      <c r="H105" s="90">
        <v>1522740.46</v>
      </c>
      <c r="I105" s="90">
        <f t="shared" si="13"/>
        <v>3689.5400000000373</v>
      </c>
    </row>
    <row r="106" spans="2:9" x14ac:dyDescent="0.3">
      <c r="B106" s="115" t="s">
        <v>340</v>
      </c>
      <c r="C106" s="116"/>
      <c r="D106" s="98">
        <v>6624390</v>
      </c>
      <c r="E106" s="90">
        <v>-1324460</v>
      </c>
      <c r="F106" s="90">
        <f t="shared" ref="F106:F113" si="15">D106+E106</f>
        <v>5299930</v>
      </c>
      <c r="G106" s="90">
        <v>5298544.05</v>
      </c>
      <c r="H106" s="90">
        <v>5298544.05</v>
      </c>
      <c r="I106" s="90">
        <f t="shared" si="13"/>
        <v>1385.9500000001863</v>
      </c>
    </row>
    <row r="107" spans="2:9" x14ac:dyDescent="0.3">
      <c r="B107" s="115" t="s">
        <v>341</v>
      </c>
      <c r="C107" s="116"/>
      <c r="D107" s="98">
        <v>2789104</v>
      </c>
      <c r="E107" s="90">
        <v>1748504</v>
      </c>
      <c r="F107" s="90">
        <f t="shared" si="15"/>
        <v>4537608</v>
      </c>
      <c r="G107" s="90">
        <v>4536691.0999999996</v>
      </c>
      <c r="H107" s="90">
        <v>4417630.5</v>
      </c>
      <c r="I107" s="90">
        <f t="shared" si="13"/>
        <v>916.90000000037253</v>
      </c>
    </row>
    <row r="108" spans="2:9" x14ac:dyDescent="0.3">
      <c r="B108" s="115" t="s">
        <v>342</v>
      </c>
      <c r="C108" s="116"/>
      <c r="D108" s="98">
        <v>359165</v>
      </c>
      <c r="E108" s="90">
        <v>-100500</v>
      </c>
      <c r="F108" s="90">
        <f t="shared" si="15"/>
        <v>258665</v>
      </c>
      <c r="G108" s="90">
        <v>257945.35</v>
      </c>
      <c r="H108" s="90">
        <v>257945.35</v>
      </c>
      <c r="I108" s="90">
        <f t="shared" si="13"/>
        <v>719.64999999999418</v>
      </c>
    </row>
    <row r="109" spans="2:9" x14ac:dyDescent="0.3">
      <c r="B109" s="115" t="s">
        <v>343</v>
      </c>
      <c r="C109" s="116"/>
      <c r="D109" s="98">
        <v>4065805</v>
      </c>
      <c r="E109" s="90">
        <v>1824600</v>
      </c>
      <c r="F109" s="90">
        <f t="shared" si="15"/>
        <v>5890405</v>
      </c>
      <c r="G109" s="90">
        <v>5805305.0199999996</v>
      </c>
      <c r="H109" s="90">
        <v>5648831.0099999998</v>
      </c>
      <c r="I109" s="90">
        <f t="shared" si="13"/>
        <v>85099.980000000447</v>
      </c>
    </row>
    <row r="110" spans="2:9" x14ac:dyDescent="0.3">
      <c r="B110" s="115" t="s">
        <v>344</v>
      </c>
      <c r="C110" s="116"/>
      <c r="D110" s="98">
        <v>0</v>
      </c>
      <c r="E110" s="90">
        <v>0</v>
      </c>
      <c r="F110" s="90">
        <f t="shared" si="15"/>
        <v>0</v>
      </c>
      <c r="G110" s="90">
        <v>0</v>
      </c>
      <c r="H110" s="90">
        <v>0</v>
      </c>
      <c r="I110" s="90">
        <f t="shared" si="13"/>
        <v>0</v>
      </c>
    </row>
    <row r="111" spans="2:9" x14ac:dyDescent="0.3">
      <c r="B111" s="115" t="s">
        <v>345</v>
      </c>
      <c r="C111" s="116"/>
      <c r="D111" s="98">
        <v>1042267</v>
      </c>
      <c r="E111" s="90">
        <v>-162204</v>
      </c>
      <c r="F111" s="90">
        <f t="shared" si="15"/>
        <v>880063</v>
      </c>
      <c r="G111" s="90">
        <v>879193.44</v>
      </c>
      <c r="H111" s="90">
        <v>879193.44</v>
      </c>
      <c r="I111" s="90">
        <f t="shared" si="13"/>
        <v>869.56000000005588</v>
      </c>
    </row>
    <row r="112" spans="2:9" x14ac:dyDescent="0.3">
      <c r="B112" s="115" t="s">
        <v>346</v>
      </c>
      <c r="C112" s="116"/>
      <c r="D112" s="98">
        <v>649471</v>
      </c>
      <c r="E112" s="90">
        <v>448600</v>
      </c>
      <c r="F112" s="90">
        <f t="shared" si="15"/>
        <v>1098071</v>
      </c>
      <c r="G112" s="90">
        <v>1097759.6000000001</v>
      </c>
      <c r="H112" s="90">
        <v>1021779.6</v>
      </c>
      <c r="I112" s="90">
        <f t="shared" si="13"/>
        <v>311.39999999990687</v>
      </c>
    </row>
    <row r="113" spans="2:9" x14ac:dyDescent="0.3">
      <c r="B113" s="115" t="s">
        <v>347</v>
      </c>
      <c r="C113" s="116"/>
      <c r="D113" s="98">
        <v>85650</v>
      </c>
      <c r="E113" s="90">
        <v>-23000</v>
      </c>
      <c r="F113" s="90">
        <f t="shared" si="15"/>
        <v>62650</v>
      </c>
      <c r="G113" s="90">
        <v>62279.22</v>
      </c>
      <c r="H113" s="90">
        <v>62279.22</v>
      </c>
      <c r="I113" s="90">
        <f t="shared" si="13"/>
        <v>370.77999999999884</v>
      </c>
    </row>
    <row r="114" spans="2:9" ht="25.5" customHeight="1" x14ac:dyDescent="0.3">
      <c r="B114" s="313" t="s">
        <v>348</v>
      </c>
      <c r="C114" s="314"/>
      <c r="D114" s="98">
        <f>SUM(D115:D123)</f>
        <v>24773247</v>
      </c>
      <c r="E114" s="98">
        <f>SUM(E115:E123)</f>
        <v>-15788987</v>
      </c>
      <c r="F114" s="98">
        <f>SUM(F115:F123)</f>
        <v>8984260</v>
      </c>
      <c r="G114" s="98">
        <f>SUM(G115:G123)</f>
        <v>8686249</v>
      </c>
      <c r="H114" s="98">
        <f>SUM(H115:H123)</f>
        <v>8686249</v>
      </c>
      <c r="I114" s="90">
        <f t="shared" si="13"/>
        <v>298011</v>
      </c>
    </row>
    <row r="115" spans="2:9" x14ac:dyDescent="0.3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x14ac:dyDescent="0.3">
      <c r="B116" s="115" t="s">
        <v>350</v>
      </c>
      <c r="C116" s="116"/>
      <c r="D116" s="98"/>
      <c r="E116" s="90"/>
      <c r="F116" s="90">
        <f t="shared" ref="F116:F123" si="16">D116+E116</f>
        <v>0</v>
      </c>
      <c r="G116" s="90"/>
      <c r="H116" s="90"/>
      <c r="I116" s="90">
        <f t="shared" si="13"/>
        <v>0</v>
      </c>
    </row>
    <row r="117" spans="2:9" x14ac:dyDescent="0.3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x14ac:dyDescent="0.3">
      <c r="B118" s="115" t="s">
        <v>352</v>
      </c>
      <c r="C118" s="116"/>
      <c r="D118" s="98">
        <v>24773247</v>
      </c>
      <c r="E118" s="90">
        <v>-15788987</v>
      </c>
      <c r="F118" s="90">
        <f t="shared" si="16"/>
        <v>8984260</v>
      </c>
      <c r="G118" s="90">
        <v>8686249</v>
      </c>
      <c r="H118" s="90">
        <v>8686249</v>
      </c>
      <c r="I118" s="90">
        <f t="shared" si="13"/>
        <v>298011</v>
      </c>
    </row>
    <row r="119" spans="2:9" x14ac:dyDescent="0.3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x14ac:dyDescent="0.3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x14ac:dyDescent="0.3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x14ac:dyDescent="0.3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x14ac:dyDescent="0.3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x14ac:dyDescent="0.3">
      <c r="B124" s="113" t="s">
        <v>358</v>
      </c>
      <c r="C124" s="114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x14ac:dyDescent="0.3">
      <c r="B125" s="115" t="s">
        <v>359</v>
      </c>
      <c r="C125" s="116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x14ac:dyDescent="0.3">
      <c r="B126" s="115" t="s">
        <v>360</v>
      </c>
      <c r="C126" s="116"/>
      <c r="D126" s="98"/>
      <c r="E126" s="90"/>
      <c r="F126" s="90">
        <f t="shared" ref="F126:F133" si="17">D126+E126</f>
        <v>0</v>
      </c>
      <c r="G126" s="90"/>
      <c r="H126" s="90"/>
      <c r="I126" s="90">
        <f t="shared" si="13"/>
        <v>0</v>
      </c>
    </row>
    <row r="127" spans="2:9" x14ac:dyDescent="0.3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x14ac:dyDescent="0.3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x14ac:dyDescent="0.3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x14ac:dyDescent="0.3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x14ac:dyDescent="0.3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x14ac:dyDescent="0.3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x14ac:dyDescent="0.3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x14ac:dyDescent="0.3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x14ac:dyDescent="0.3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x14ac:dyDescent="0.3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x14ac:dyDescent="0.3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x14ac:dyDescent="0.3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x14ac:dyDescent="0.3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x14ac:dyDescent="0.3">
      <c r="B140" s="115" t="s">
        <v>374</v>
      </c>
      <c r="C140" s="116"/>
      <c r="D140" s="98"/>
      <c r="E140" s="90"/>
      <c r="F140" s="90">
        <f t="shared" ref="F140:F146" si="18">D140+E140</f>
        <v>0</v>
      </c>
      <c r="G140" s="90"/>
      <c r="H140" s="90"/>
      <c r="I140" s="90">
        <f t="shared" si="13"/>
        <v>0</v>
      </c>
    </row>
    <row r="141" spans="2:9" x14ac:dyDescent="0.3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x14ac:dyDescent="0.3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x14ac:dyDescent="0.3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x14ac:dyDescent="0.3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x14ac:dyDescent="0.3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x14ac:dyDescent="0.3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x14ac:dyDescent="0.3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x14ac:dyDescent="0.3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x14ac:dyDescent="0.3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x14ac:dyDescent="0.3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t="shared" ref="I150:I158" si="19">F150-G150</f>
        <v>0</v>
      </c>
    </row>
    <row r="151" spans="2:9" x14ac:dyDescent="0.3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x14ac:dyDescent="0.3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x14ac:dyDescent="0.3">
      <c r="B153" s="115" t="s">
        <v>387</v>
      </c>
      <c r="C153" s="116"/>
      <c r="D153" s="98"/>
      <c r="E153" s="90"/>
      <c r="F153" s="90">
        <f t="shared" ref="F153:F158" si="20">D153+E153</f>
        <v>0</v>
      </c>
      <c r="G153" s="90"/>
      <c r="H153" s="90"/>
      <c r="I153" s="90">
        <f t="shared" si="19"/>
        <v>0</v>
      </c>
    </row>
    <row r="154" spans="2:9" x14ac:dyDescent="0.3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x14ac:dyDescent="0.3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x14ac:dyDescent="0.3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x14ac:dyDescent="0.3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x14ac:dyDescent="0.3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x14ac:dyDescent="0.3">
      <c r="B159" s="113"/>
      <c r="C159" s="114"/>
      <c r="D159" s="98"/>
      <c r="E159" s="90"/>
      <c r="F159" s="90"/>
      <c r="G159" s="90"/>
      <c r="H159" s="90"/>
      <c r="I159" s="90"/>
    </row>
    <row r="160" spans="2:9" x14ac:dyDescent="0.3">
      <c r="B160" s="123" t="s">
        <v>394</v>
      </c>
      <c r="C160" s="124"/>
      <c r="D160" s="112">
        <f t="shared" ref="D160:I160" si="21">D10+D85</f>
        <v>110234287</v>
      </c>
      <c r="E160" s="112">
        <f t="shared" si="21"/>
        <v>-8642506.5500000007</v>
      </c>
      <c r="F160" s="112">
        <f t="shared" si="21"/>
        <v>101591780.45</v>
      </c>
      <c r="G160" s="112">
        <f t="shared" si="21"/>
        <v>101199917.42</v>
      </c>
      <c r="H160" s="112">
        <f t="shared" si="21"/>
        <v>99919807.039999992</v>
      </c>
      <c r="I160" s="112">
        <f t="shared" si="21"/>
        <v>391863.03000000305</v>
      </c>
    </row>
    <row r="161" spans="2:9" ht="14.4" thickBot="1" x14ac:dyDescent="0.35">
      <c r="B161" s="125"/>
      <c r="C161" s="126"/>
      <c r="D161" s="127"/>
      <c r="E161" s="107"/>
      <c r="F161" s="107"/>
      <c r="G161" s="107"/>
      <c r="H161" s="107"/>
      <c r="I161" s="107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F09F-7525-488B-B53B-33559CB606CF}">
  <dimension ref="B1:H502"/>
  <sheetViews>
    <sheetView workbookViewId="0">
      <pane ySplit="8" topLeftCell="A9" activePane="bottomLeft" state="frozen"/>
      <selection pane="bottomLeft" activeCell="B16" sqref="B16"/>
    </sheetView>
  </sheetViews>
  <sheetFormatPr baseColWidth="10" defaultColWidth="11" defaultRowHeight="13.8" x14ac:dyDescent="0.3"/>
  <cols>
    <col min="1" max="1" width="4.44140625" style="1" customWidth="1"/>
    <col min="2" max="2" width="39" style="1" customWidth="1"/>
    <col min="3" max="3" width="14" style="1" customWidth="1"/>
    <col min="4" max="4" width="13.33203125" style="1" customWidth="1"/>
    <col min="5" max="5" width="12.88671875" style="1" customWidth="1"/>
    <col min="6" max="6" width="13" style="1" customWidth="1"/>
    <col min="7" max="7" width="14.33203125" style="1" customWidth="1"/>
    <col min="8" max="8" width="13.5546875" style="1" customWidth="1"/>
    <col min="9" max="256" width="11" style="1"/>
    <col min="257" max="257" width="4.44140625" style="1" customWidth="1"/>
    <col min="258" max="258" width="39" style="1" customWidth="1"/>
    <col min="259" max="259" width="14" style="1" customWidth="1"/>
    <col min="260" max="260" width="13.33203125" style="1" customWidth="1"/>
    <col min="261" max="261" width="12.88671875" style="1" customWidth="1"/>
    <col min="262" max="262" width="13" style="1" customWidth="1"/>
    <col min="263" max="263" width="14.33203125" style="1" customWidth="1"/>
    <col min="264" max="264" width="13.5546875" style="1" customWidth="1"/>
    <col min="265" max="512" width="11" style="1"/>
    <col min="513" max="513" width="4.44140625" style="1" customWidth="1"/>
    <col min="514" max="514" width="39" style="1" customWidth="1"/>
    <col min="515" max="515" width="14" style="1" customWidth="1"/>
    <col min="516" max="516" width="13.33203125" style="1" customWidth="1"/>
    <col min="517" max="517" width="12.88671875" style="1" customWidth="1"/>
    <col min="518" max="518" width="13" style="1" customWidth="1"/>
    <col min="519" max="519" width="14.33203125" style="1" customWidth="1"/>
    <col min="520" max="520" width="13.5546875" style="1" customWidth="1"/>
    <col min="521" max="768" width="11" style="1"/>
    <col min="769" max="769" width="4.44140625" style="1" customWidth="1"/>
    <col min="770" max="770" width="39" style="1" customWidth="1"/>
    <col min="771" max="771" width="14" style="1" customWidth="1"/>
    <col min="772" max="772" width="13.33203125" style="1" customWidth="1"/>
    <col min="773" max="773" width="12.88671875" style="1" customWidth="1"/>
    <col min="774" max="774" width="13" style="1" customWidth="1"/>
    <col min="775" max="775" width="14.33203125" style="1" customWidth="1"/>
    <col min="776" max="776" width="13.5546875" style="1" customWidth="1"/>
    <col min="777" max="1024" width="11" style="1"/>
    <col min="1025" max="1025" width="4.44140625" style="1" customWidth="1"/>
    <col min="1026" max="1026" width="39" style="1" customWidth="1"/>
    <col min="1027" max="1027" width="14" style="1" customWidth="1"/>
    <col min="1028" max="1028" width="13.33203125" style="1" customWidth="1"/>
    <col min="1029" max="1029" width="12.88671875" style="1" customWidth="1"/>
    <col min="1030" max="1030" width="13" style="1" customWidth="1"/>
    <col min="1031" max="1031" width="14.33203125" style="1" customWidth="1"/>
    <col min="1032" max="1032" width="13.5546875" style="1" customWidth="1"/>
    <col min="1033" max="1280" width="11" style="1"/>
    <col min="1281" max="1281" width="4.44140625" style="1" customWidth="1"/>
    <col min="1282" max="1282" width="39" style="1" customWidth="1"/>
    <col min="1283" max="1283" width="14" style="1" customWidth="1"/>
    <col min="1284" max="1284" width="13.33203125" style="1" customWidth="1"/>
    <col min="1285" max="1285" width="12.88671875" style="1" customWidth="1"/>
    <col min="1286" max="1286" width="13" style="1" customWidth="1"/>
    <col min="1287" max="1287" width="14.33203125" style="1" customWidth="1"/>
    <col min="1288" max="1288" width="13.5546875" style="1" customWidth="1"/>
    <col min="1289" max="1536" width="11" style="1"/>
    <col min="1537" max="1537" width="4.44140625" style="1" customWidth="1"/>
    <col min="1538" max="1538" width="39" style="1" customWidth="1"/>
    <col min="1539" max="1539" width="14" style="1" customWidth="1"/>
    <col min="1540" max="1540" width="13.33203125" style="1" customWidth="1"/>
    <col min="1541" max="1541" width="12.88671875" style="1" customWidth="1"/>
    <col min="1542" max="1542" width="13" style="1" customWidth="1"/>
    <col min="1543" max="1543" width="14.33203125" style="1" customWidth="1"/>
    <col min="1544" max="1544" width="13.5546875" style="1" customWidth="1"/>
    <col min="1545" max="1792" width="11" style="1"/>
    <col min="1793" max="1793" width="4.44140625" style="1" customWidth="1"/>
    <col min="1794" max="1794" width="39" style="1" customWidth="1"/>
    <col min="1795" max="1795" width="14" style="1" customWidth="1"/>
    <col min="1796" max="1796" width="13.33203125" style="1" customWidth="1"/>
    <col min="1797" max="1797" width="12.88671875" style="1" customWidth="1"/>
    <col min="1798" max="1798" width="13" style="1" customWidth="1"/>
    <col min="1799" max="1799" width="14.33203125" style="1" customWidth="1"/>
    <col min="1800" max="1800" width="13.5546875" style="1" customWidth="1"/>
    <col min="1801" max="2048" width="11" style="1"/>
    <col min="2049" max="2049" width="4.44140625" style="1" customWidth="1"/>
    <col min="2050" max="2050" width="39" style="1" customWidth="1"/>
    <col min="2051" max="2051" width="14" style="1" customWidth="1"/>
    <col min="2052" max="2052" width="13.33203125" style="1" customWidth="1"/>
    <col min="2053" max="2053" width="12.88671875" style="1" customWidth="1"/>
    <col min="2054" max="2054" width="13" style="1" customWidth="1"/>
    <col min="2055" max="2055" width="14.33203125" style="1" customWidth="1"/>
    <col min="2056" max="2056" width="13.5546875" style="1" customWidth="1"/>
    <col min="2057" max="2304" width="11" style="1"/>
    <col min="2305" max="2305" width="4.44140625" style="1" customWidth="1"/>
    <col min="2306" max="2306" width="39" style="1" customWidth="1"/>
    <col min="2307" max="2307" width="14" style="1" customWidth="1"/>
    <col min="2308" max="2308" width="13.33203125" style="1" customWidth="1"/>
    <col min="2309" max="2309" width="12.88671875" style="1" customWidth="1"/>
    <col min="2310" max="2310" width="13" style="1" customWidth="1"/>
    <col min="2311" max="2311" width="14.33203125" style="1" customWidth="1"/>
    <col min="2312" max="2312" width="13.5546875" style="1" customWidth="1"/>
    <col min="2313" max="2560" width="11" style="1"/>
    <col min="2561" max="2561" width="4.44140625" style="1" customWidth="1"/>
    <col min="2562" max="2562" width="39" style="1" customWidth="1"/>
    <col min="2563" max="2563" width="14" style="1" customWidth="1"/>
    <col min="2564" max="2564" width="13.33203125" style="1" customWidth="1"/>
    <col min="2565" max="2565" width="12.88671875" style="1" customWidth="1"/>
    <col min="2566" max="2566" width="13" style="1" customWidth="1"/>
    <col min="2567" max="2567" width="14.33203125" style="1" customWidth="1"/>
    <col min="2568" max="2568" width="13.5546875" style="1" customWidth="1"/>
    <col min="2569" max="2816" width="11" style="1"/>
    <col min="2817" max="2817" width="4.44140625" style="1" customWidth="1"/>
    <col min="2818" max="2818" width="39" style="1" customWidth="1"/>
    <col min="2819" max="2819" width="14" style="1" customWidth="1"/>
    <col min="2820" max="2820" width="13.33203125" style="1" customWidth="1"/>
    <col min="2821" max="2821" width="12.88671875" style="1" customWidth="1"/>
    <col min="2822" max="2822" width="13" style="1" customWidth="1"/>
    <col min="2823" max="2823" width="14.33203125" style="1" customWidth="1"/>
    <col min="2824" max="2824" width="13.5546875" style="1" customWidth="1"/>
    <col min="2825" max="3072" width="11" style="1"/>
    <col min="3073" max="3073" width="4.44140625" style="1" customWidth="1"/>
    <col min="3074" max="3074" width="39" style="1" customWidth="1"/>
    <col min="3075" max="3075" width="14" style="1" customWidth="1"/>
    <col min="3076" max="3076" width="13.33203125" style="1" customWidth="1"/>
    <col min="3077" max="3077" width="12.88671875" style="1" customWidth="1"/>
    <col min="3078" max="3078" width="13" style="1" customWidth="1"/>
    <col min="3079" max="3079" width="14.33203125" style="1" customWidth="1"/>
    <col min="3080" max="3080" width="13.5546875" style="1" customWidth="1"/>
    <col min="3081" max="3328" width="11" style="1"/>
    <col min="3329" max="3329" width="4.44140625" style="1" customWidth="1"/>
    <col min="3330" max="3330" width="39" style="1" customWidth="1"/>
    <col min="3331" max="3331" width="14" style="1" customWidth="1"/>
    <col min="3332" max="3332" width="13.33203125" style="1" customWidth="1"/>
    <col min="3333" max="3333" width="12.88671875" style="1" customWidth="1"/>
    <col min="3334" max="3334" width="13" style="1" customWidth="1"/>
    <col min="3335" max="3335" width="14.33203125" style="1" customWidth="1"/>
    <col min="3336" max="3336" width="13.5546875" style="1" customWidth="1"/>
    <col min="3337" max="3584" width="11" style="1"/>
    <col min="3585" max="3585" width="4.44140625" style="1" customWidth="1"/>
    <col min="3586" max="3586" width="39" style="1" customWidth="1"/>
    <col min="3587" max="3587" width="14" style="1" customWidth="1"/>
    <col min="3588" max="3588" width="13.33203125" style="1" customWidth="1"/>
    <col min="3589" max="3589" width="12.88671875" style="1" customWidth="1"/>
    <col min="3590" max="3590" width="13" style="1" customWidth="1"/>
    <col min="3591" max="3591" width="14.33203125" style="1" customWidth="1"/>
    <col min="3592" max="3592" width="13.5546875" style="1" customWidth="1"/>
    <col min="3593" max="3840" width="11" style="1"/>
    <col min="3841" max="3841" width="4.44140625" style="1" customWidth="1"/>
    <col min="3842" max="3842" width="39" style="1" customWidth="1"/>
    <col min="3843" max="3843" width="14" style="1" customWidth="1"/>
    <col min="3844" max="3844" width="13.33203125" style="1" customWidth="1"/>
    <col min="3845" max="3845" width="12.88671875" style="1" customWidth="1"/>
    <col min="3846" max="3846" width="13" style="1" customWidth="1"/>
    <col min="3847" max="3847" width="14.33203125" style="1" customWidth="1"/>
    <col min="3848" max="3848" width="13.5546875" style="1" customWidth="1"/>
    <col min="3849" max="4096" width="11" style="1"/>
    <col min="4097" max="4097" width="4.44140625" style="1" customWidth="1"/>
    <col min="4098" max="4098" width="39" style="1" customWidth="1"/>
    <col min="4099" max="4099" width="14" style="1" customWidth="1"/>
    <col min="4100" max="4100" width="13.33203125" style="1" customWidth="1"/>
    <col min="4101" max="4101" width="12.88671875" style="1" customWidth="1"/>
    <col min="4102" max="4102" width="13" style="1" customWidth="1"/>
    <col min="4103" max="4103" width="14.33203125" style="1" customWidth="1"/>
    <col min="4104" max="4104" width="13.5546875" style="1" customWidth="1"/>
    <col min="4105" max="4352" width="11" style="1"/>
    <col min="4353" max="4353" width="4.44140625" style="1" customWidth="1"/>
    <col min="4354" max="4354" width="39" style="1" customWidth="1"/>
    <col min="4355" max="4355" width="14" style="1" customWidth="1"/>
    <col min="4356" max="4356" width="13.33203125" style="1" customWidth="1"/>
    <col min="4357" max="4357" width="12.88671875" style="1" customWidth="1"/>
    <col min="4358" max="4358" width="13" style="1" customWidth="1"/>
    <col min="4359" max="4359" width="14.33203125" style="1" customWidth="1"/>
    <col min="4360" max="4360" width="13.5546875" style="1" customWidth="1"/>
    <col min="4361" max="4608" width="11" style="1"/>
    <col min="4609" max="4609" width="4.44140625" style="1" customWidth="1"/>
    <col min="4610" max="4610" width="39" style="1" customWidth="1"/>
    <col min="4611" max="4611" width="14" style="1" customWidth="1"/>
    <col min="4612" max="4612" width="13.33203125" style="1" customWidth="1"/>
    <col min="4613" max="4613" width="12.88671875" style="1" customWidth="1"/>
    <col min="4614" max="4614" width="13" style="1" customWidth="1"/>
    <col min="4615" max="4615" width="14.33203125" style="1" customWidth="1"/>
    <col min="4616" max="4616" width="13.5546875" style="1" customWidth="1"/>
    <col min="4617" max="4864" width="11" style="1"/>
    <col min="4865" max="4865" width="4.44140625" style="1" customWidth="1"/>
    <col min="4866" max="4866" width="39" style="1" customWidth="1"/>
    <col min="4867" max="4867" width="14" style="1" customWidth="1"/>
    <col min="4868" max="4868" width="13.33203125" style="1" customWidth="1"/>
    <col min="4869" max="4869" width="12.88671875" style="1" customWidth="1"/>
    <col min="4870" max="4870" width="13" style="1" customWidth="1"/>
    <col min="4871" max="4871" width="14.33203125" style="1" customWidth="1"/>
    <col min="4872" max="4872" width="13.5546875" style="1" customWidth="1"/>
    <col min="4873" max="5120" width="11" style="1"/>
    <col min="5121" max="5121" width="4.44140625" style="1" customWidth="1"/>
    <col min="5122" max="5122" width="39" style="1" customWidth="1"/>
    <col min="5123" max="5123" width="14" style="1" customWidth="1"/>
    <col min="5124" max="5124" width="13.33203125" style="1" customWidth="1"/>
    <col min="5125" max="5125" width="12.88671875" style="1" customWidth="1"/>
    <col min="5126" max="5126" width="13" style="1" customWidth="1"/>
    <col min="5127" max="5127" width="14.33203125" style="1" customWidth="1"/>
    <col min="5128" max="5128" width="13.5546875" style="1" customWidth="1"/>
    <col min="5129" max="5376" width="11" style="1"/>
    <col min="5377" max="5377" width="4.44140625" style="1" customWidth="1"/>
    <col min="5378" max="5378" width="39" style="1" customWidth="1"/>
    <col min="5379" max="5379" width="14" style="1" customWidth="1"/>
    <col min="5380" max="5380" width="13.33203125" style="1" customWidth="1"/>
    <col min="5381" max="5381" width="12.88671875" style="1" customWidth="1"/>
    <col min="5382" max="5382" width="13" style="1" customWidth="1"/>
    <col min="5383" max="5383" width="14.33203125" style="1" customWidth="1"/>
    <col min="5384" max="5384" width="13.5546875" style="1" customWidth="1"/>
    <col min="5385" max="5632" width="11" style="1"/>
    <col min="5633" max="5633" width="4.44140625" style="1" customWidth="1"/>
    <col min="5634" max="5634" width="39" style="1" customWidth="1"/>
    <col min="5635" max="5635" width="14" style="1" customWidth="1"/>
    <col min="5636" max="5636" width="13.33203125" style="1" customWidth="1"/>
    <col min="5637" max="5637" width="12.88671875" style="1" customWidth="1"/>
    <col min="5638" max="5638" width="13" style="1" customWidth="1"/>
    <col min="5639" max="5639" width="14.33203125" style="1" customWidth="1"/>
    <col min="5640" max="5640" width="13.5546875" style="1" customWidth="1"/>
    <col min="5641" max="5888" width="11" style="1"/>
    <col min="5889" max="5889" width="4.44140625" style="1" customWidth="1"/>
    <col min="5890" max="5890" width="39" style="1" customWidth="1"/>
    <col min="5891" max="5891" width="14" style="1" customWidth="1"/>
    <col min="5892" max="5892" width="13.33203125" style="1" customWidth="1"/>
    <col min="5893" max="5893" width="12.88671875" style="1" customWidth="1"/>
    <col min="5894" max="5894" width="13" style="1" customWidth="1"/>
    <col min="5895" max="5895" width="14.33203125" style="1" customWidth="1"/>
    <col min="5896" max="5896" width="13.5546875" style="1" customWidth="1"/>
    <col min="5897" max="6144" width="11" style="1"/>
    <col min="6145" max="6145" width="4.44140625" style="1" customWidth="1"/>
    <col min="6146" max="6146" width="39" style="1" customWidth="1"/>
    <col min="6147" max="6147" width="14" style="1" customWidth="1"/>
    <col min="6148" max="6148" width="13.33203125" style="1" customWidth="1"/>
    <col min="6149" max="6149" width="12.88671875" style="1" customWidth="1"/>
    <col min="6150" max="6150" width="13" style="1" customWidth="1"/>
    <col min="6151" max="6151" width="14.33203125" style="1" customWidth="1"/>
    <col min="6152" max="6152" width="13.5546875" style="1" customWidth="1"/>
    <col min="6153" max="6400" width="11" style="1"/>
    <col min="6401" max="6401" width="4.44140625" style="1" customWidth="1"/>
    <col min="6402" max="6402" width="39" style="1" customWidth="1"/>
    <col min="6403" max="6403" width="14" style="1" customWidth="1"/>
    <col min="6404" max="6404" width="13.33203125" style="1" customWidth="1"/>
    <col min="6405" max="6405" width="12.88671875" style="1" customWidth="1"/>
    <col min="6406" max="6406" width="13" style="1" customWidth="1"/>
    <col min="6407" max="6407" width="14.33203125" style="1" customWidth="1"/>
    <col min="6408" max="6408" width="13.5546875" style="1" customWidth="1"/>
    <col min="6409" max="6656" width="11" style="1"/>
    <col min="6657" max="6657" width="4.44140625" style="1" customWidth="1"/>
    <col min="6658" max="6658" width="39" style="1" customWidth="1"/>
    <col min="6659" max="6659" width="14" style="1" customWidth="1"/>
    <col min="6660" max="6660" width="13.33203125" style="1" customWidth="1"/>
    <col min="6661" max="6661" width="12.88671875" style="1" customWidth="1"/>
    <col min="6662" max="6662" width="13" style="1" customWidth="1"/>
    <col min="6663" max="6663" width="14.33203125" style="1" customWidth="1"/>
    <col min="6664" max="6664" width="13.5546875" style="1" customWidth="1"/>
    <col min="6665" max="6912" width="11" style="1"/>
    <col min="6913" max="6913" width="4.44140625" style="1" customWidth="1"/>
    <col min="6914" max="6914" width="39" style="1" customWidth="1"/>
    <col min="6915" max="6915" width="14" style="1" customWidth="1"/>
    <col min="6916" max="6916" width="13.33203125" style="1" customWidth="1"/>
    <col min="6917" max="6917" width="12.88671875" style="1" customWidth="1"/>
    <col min="6918" max="6918" width="13" style="1" customWidth="1"/>
    <col min="6919" max="6919" width="14.33203125" style="1" customWidth="1"/>
    <col min="6920" max="6920" width="13.5546875" style="1" customWidth="1"/>
    <col min="6921" max="7168" width="11" style="1"/>
    <col min="7169" max="7169" width="4.44140625" style="1" customWidth="1"/>
    <col min="7170" max="7170" width="39" style="1" customWidth="1"/>
    <col min="7171" max="7171" width="14" style="1" customWidth="1"/>
    <col min="7172" max="7172" width="13.33203125" style="1" customWidth="1"/>
    <col min="7173" max="7173" width="12.88671875" style="1" customWidth="1"/>
    <col min="7174" max="7174" width="13" style="1" customWidth="1"/>
    <col min="7175" max="7175" width="14.33203125" style="1" customWidth="1"/>
    <col min="7176" max="7176" width="13.5546875" style="1" customWidth="1"/>
    <col min="7177" max="7424" width="11" style="1"/>
    <col min="7425" max="7425" width="4.44140625" style="1" customWidth="1"/>
    <col min="7426" max="7426" width="39" style="1" customWidth="1"/>
    <col min="7427" max="7427" width="14" style="1" customWidth="1"/>
    <col min="7428" max="7428" width="13.33203125" style="1" customWidth="1"/>
    <col min="7429" max="7429" width="12.88671875" style="1" customWidth="1"/>
    <col min="7430" max="7430" width="13" style="1" customWidth="1"/>
    <col min="7431" max="7431" width="14.33203125" style="1" customWidth="1"/>
    <col min="7432" max="7432" width="13.5546875" style="1" customWidth="1"/>
    <col min="7433" max="7680" width="11" style="1"/>
    <col min="7681" max="7681" width="4.44140625" style="1" customWidth="1"/>
    <col min="7682" max="7682" width="39" style="1" customWidth="1"/>
    <col min="7683" max="7683" width="14" style="1" customWidth="1"/>
    <col min="7684" max="7684" width="13.33203125" style="1" customWidth="1"/>
    <col min="7685" max="7685" width="12.88671875" style="1" customWidth="1"/>
    <col min="7686" max="7686" width="13" style="1" customWidth="1"/>
    <col min="7687" max="7687" width="14.33203125" style="1" customWidth="1"/>
    <col min="7688" max="7688" width="13.5546875" style="1" customWidth="1"/>
    <col min="7689" max="7936" width="11" style="1"/>
    <col min="7937" max="7937" width="4.44140625" style="1" customWidth="1"/>
    <col min="7938" max="7938" width="39" style="1" customWidth="1"/>
    <col min="7939" max="7939" width="14" style="1" customWidth="1"/>
    <col min="7940" max="7940" width="13.33203125" style="1" customWidth="1"/>
    <col min="7941" max="7941" width="12.88671875" style="1" customWidth="1"/>
    <col min="7942" max="7942" width="13" style="1" customWidth="1"/>
    <col min="7943" max="7943" width="14.33203125" style="1" customWidth="1"/>
    <col min="7944" max="7944" width="13.5546875" style="1" customWidth="1"/>
    <col min="7945" max="8192" width="11" style="1"/>
    <col min="8193" max="8193" width="4.44140625" style="1" customWidth="1"/>
    <col min="8194" max="8194" width="39" style="1" customWidth="1"/>
    <col min="8195" max="8195" width="14" style="1" customWidth="1"/>
    <col min="8196" max="8196" width="13.33203125" style="1" customWidth="1"/>
    <col min="8197" max="8197" width="12.88671875" style="1" customWidth="1"/>
    <col min="8198" max="8198" width="13" style="1" customWidth="1"/>
    <col min="8199" max="8199" width="14.33203125" style="1" customWidth="1"/>
    <col min="8200" max="8200" width="13.5546875" style="1" customWidth="1"/>
    <col min="8201" max="8448" width="11" style="1"/>
    <col min="8449" max="8449" width="4.44140625" style="1" customWidth="1"/>
    <col min="8450" max="8450" width="39" style="1" customWidth="1"/>
    <col min="8451" max="8451" width="14" style="1" customWidth="1"/>
    <col min="8452" max="8452" width="13.33203125" style="1" customWidth="1"/>
    <col min="8453" max="8453" width="12.88671875" style="1" customWidth="1"/>
    <col min="8454" max="8454" width="13" style="1" customWidth="1"/>
    <col min="8455" max="8455" width="14.33203125" style="1" customWidth="1"/>
    <col min="8456" max="8456" width="13.5546875" style="1" customWidth="1"/>
    <col min="8457" max="8704" width="11" style="1"/>
    <col min="8705" max="8705" width="4.44140625" style="1" customWidth="1"/>
    <col min="8706" max="8706" width="39" style="1" customWidth="1"/>
    <col min="8707" max="8707" width="14" style="1" customWidth="1"/>
    <col min="8708" max="8708" width="13.33203125" style="1" customWidth="1"/>
    <col min="8709" max="8709" width="12.88671875" style="1" customWidth="1"/>
    <col min="8710" max="8710" width="13" style="1" customWidth="1"/>
    <col min="8711" max="8711" width="14.33203125" style="1" customWidth="1"/>
    <col min="8712" max="8712" width="13.5546875" style="1" customWidth="1"/>
    <col min="8713" max="8960" width="11" style="1"/>
    <col min="8961" max="8961" width="4.44140625" style="1" customWidth="1"/>
    <col min="8962" max="8962" width="39" style="1" customWidth="1"/>
    <col min="8963" max="8963" width="14" style="1" customWidth="1"/>
    <col min="8964" max="8964" width="13.33203125" style="1" customWidth="1"/>
    <col min="8965" max="8965" width="12.88671875" style="1" customWidth="1"/>
    <col min="8966" max="8966" width="13" style="1" customWidth="1"/>
    <col min="8967" max="8967" width="14.33203125" style="1" customWidth="1"/>
    <col min="8968" max="8968" width="13.5546875" style="1" customWidth="1"/>
    <col min="8969" max="9216" width="11" style="1"/>
    <col min="9217" max="9217" width="4.44140625" style="1" customWidth="1"/>
    <col min="9218" max="9218" width="39" style="1" customWidth="1"/>
    <col min="9219" max="9219" width="14" style="1" customWidth="1"/>
    <col min="9220" max="9220" width="13.33203125" style="1" customWidth="1"/>
    <col min="9221" max="9221" width="12.88671875" style="1" customWidth="1"/>
    <col min="9222" max="9222" width="13" style="1" customWidth="1"/>
    <col min="9223" max="9223" width="14.33203125" style="1" customWidth="1"/>
    <col min="9224" max="9224" width="13.5546875" style="1" customWidth="1"/>
    <col min="9225" max="9472" width="11" style="1"/>
    <col min="9473" max="9473" width="4.44140625" style="1" customWidth="1"/>
    <col min="9474" max="9474" width="39" style="1" customWidth="1"/>
    <col min="9475" max="9475" width="14" style="1" customWidth="1"/>
    <col min="9476" max="9476" width="13.33203125" style="1" customWidth="1"/>
    <col min="9477" max="9477" width="12.88671875" style="1" customWidth="1"/>
    <col min="9478" max="9478" width="13" style="1" customWidth="1"/>
    <col min="9479" max="9479" width="14.33203125" style="1" customWidth="1"/>
    <col min="9480" max="9480" width="13.5546875" style="1" customWidth="1"/>
    <col min="9481" max="9728" width="11" style="1"/>
    <col min="9729" max="9729" width="4.44140625" style="1" customWidth="1"/>
    <col min="9730" max="9730" width="39" style="1" customWidth="1"/>
    <col min="9731" max="9731" width="14" style="1" customWidth="1"/>
    <col min="9732" max="9732" width="13.33203125" style="1" customWidth="1"/>
    <col min="9733" max="9733" width="12.88671875" style="1" customWidth="1"/>
    <col min="9734" max="9734" width="13" style="1" customWidth="1"/>
    <col min="9735" max="9735" width="14.33203125" style="1" customWidth="1"/>
    <col min="9736" max="9736" width="13.5546875" style="1" customWidth="1"/>
    <col min="9737" max="9984" width="11" style="1"/>
    <col min="9985" max="9985" width="4.44140625" style="1" customWidth="1"/>
    <col min="9986" max="9986" width="39" style="1" customWidth="1"/>
    <col min="9987" max="9987" width="14" style="1" customWidth="1"/>
    <col min="9988" max="9988" width="13.33203125" style="1" customWidth="1"/>
    <col min="9989" max="9989" width="12.88671875" style="1" customWidth="1"/>
    <col min="9990" max="9990" width="13" style="1" customWidth="1"/>
    <col min="9991" max="9991" width="14.33203125" style="1" customWidth="1"/>
    <col min="9992" max="9992" width="13.5546875" style="1" customWidth="1"/>
    <col min="9993" max="10240" width="11" style="1"/>
    <col min="10241" max="10241" width="4.44140625" style="1" customWidth="1"/>
    <col min="10242" max="10242" width="39" style="1" customWidth="1"/>
    <col min="10243" max="10243" width="14" style="1" customWidth="1"/>
    <col min="10244" max="10244" width="13.33203125" style="1" customWidth="1"/>
    <col min="10245" max="10245" width="12.88671875" style="1" customWidth="1"/>
    <col min="10246" max="10246" width="13" style="1" customWidth="1"/>
    <col min="10247" max="10247" width="14.33203125" style="1" customWidth="1"/>
    <col min="10248" max="10248" width="13.5546875" style="1" customWidth="1"/>
    <col min="10249" max="10496" width="11" style="1"/>
    <col min="10497" max="10497" width="4.44140625" style="1" customWidth="1"/>
    <col min="10498" max="10498" width="39" style="1" customWidth="1"/>
    <col min="10499" max="10499" width="14" style="1" customWidth="1"/>
    <col min="10500" max="10500" width="13.33203125" style="1" customWidth="1"/>
    <col min="10501" max="10501" width="12.88671875" style="1" customWidth="1"/>
    <col min="10502" max="10502" width="13" style="1" customWidth="1"/>
    <col min="10503" max="10503" width="14.33203125" style="1" customWidth="1"/>
    <col min="10504" max="10504" width="13.5546875" style="1" customWidth="1"/>
    <col min="10505" max="10752" width="11" style="1"/>
    <col min="10753" max="10753" width="4.44140625" style="1" customWidth="1"/>
    <col min="10754" max="10754" width="39" style="1" customWidth="1"/>
    <col min="10755" max="10755" width="14" style="1" customWidth="1"/>
    <col min="10756" max="10756" width="13.33203125" style="1" customWidth="1"/>
    <col min="10757" max="10757" width="12.88671875" style="1" customWidth="1"/>
    <col min="10758" max="10758" width="13" style="1" customWidth="1"/>
    <col min="10759" max="10759" width="14.33203125" style="1" customWidth="1"/>
    <col min="10760" max="10760" width="13.5546875" style="1" customWidth="1"/>
    <col min="10761" max="11008" width="11" style="1"/>
    <col min="11009" max="11009" width="4.44140625" style="1" customWidth="1"/>
    <col min="11010" max="11010" width="39" style="1" customWidth="1"/>
    <col min="11011" max="11011" width="14" style="1" customWidth="1"/>
    <col min="11012" max="11012" width="13.33203125" style="1" customWidth="1"/>
    <col min="11013" max="11013" width="12.88671875" style="1" customWidth="1"/>
    <col min="11014" max="11014" width="13" style="1" customWidth="1"/>
    <col min="11015" max="11015" width="14.33203125" style="1" customWidth="1"/>
    <col min="11016" max="11016" width="13.5546875" style="1" customWidth="1"/>
    <col min="11017" max="11264" width="11" style="1"/>
    <col min="11265" max="11265" width="4.44140625" style="1" customWidth="1"/>
    <col min="11266" max="11266" width="39" style="1" customWidth="1"/>
    <col min="11267" max="11267" width="14" style="1" customWidth="1"/>
    <col min="11268" max="11268" width="13.33203125" style="1" customWidth="1"/>
    <col min="11269" max="11269" width="12.88671875" style="1" customWidth="1"/>
    <col min="11270" max="11270" width="13" style="1" customWidth="1"/>
    <col min="11271" max="11271" width="14.33203125" style="1" customWidth="1"/>
    <col min="11272" max="11272" width="13.5546875" style="1" customWidth="1"/>
    <col min="11273" max="11520" width="11" style="1"/>
    <col min="11521" max="11521" width="4.44140625" style="1" customWidth="1"/>
    <col min="11522" max="11522" width="39" style="1" customWidth="1"/>
    <col min="11523" max="11523" width="14" style="1" customWidth="1"/>
    <col min="11524" max="11524" width="13.33203125" style="1" customWidth="1"/>
    <col min="11525" max="11525" width="12.88671875" style="1" customWidth="1"/>
    <col min="11526" max="11526" width="13" style="1" customWidth="1"/>
    <col min="11527" max="11527" width="14.33203125" style="1" customWidth="1"/>
    <col min="11528" max="11528" width="13.5546875" style="1" customWidth="1"/>
    <col min="11529" max="11776" width="11" style="1"/>
    <col min="11777" max="11777" width="4.44140625" style="1" customWidth="1"/>
    <col min="11778" max="11778" width="39" style="1" customWidth="1"/>
    <col min="11779" max="11779" width="14" style="1" customWidth="1"/>
    <col min="11780" max="11780" width="13.33203125" style="1" customWidth="1"/>
    <col min="11781" max="11781" width="12.88671875" style="1" customWidth="1"/>
    <col min="11782" max="11782" width="13" style="1" customWidth="1"/>
    <col min="11783" max="11783" width="14.33203125" style="1" customWidth="1"/>
    <col min="11784" max="11784" width="13.5546875" style="1" customWidth="1"/>
    <col min="11785" max="12032" width="11" style="1"/>
    <col min="12033" max="12033" width="4.44140625" style="1" customWidth="1"/>
    <col min="12034" max="12034" width="39" style="1" customWidth="1"/>
    <col min="12035" max="12035" width="14" style="1" customWidth="1"/>
    <col min="12036" max="12036" width="13.33203125" style="1" customWidth="1"/>
    <col min="12037" max="12037" width="12.88671875" style="1" customWidth="1"/>
    <col min="12038" max="12038" width="13" style="1" customWidth="1"/>
    <col min="12039" max="12039" width="14.33203125" style="1" customWidth="1"/>
    <col min="12040" max="12040" width="13.5546875" style="1" customWidth="1"/>
    <col min="12041" max="12288" width="11" style="1"/>
    <col min="12289" max="12289" width="4.44140625" style="1" customWidth="1"/>
    <col min="12290" max="12290" width="39" style="1" customWidth="1"/>
    <col min="12291" max="12291" width="14" style="1" customWidth="1"/>
    <col min="12292" max="12292" width="13.33203125" style="1" customWidth="1"/>
    <col min="12293" max="12293" width="12.88671875" style="1" customWidth="1"/>
    <col min="12294" max="12294" width="13" style="1" customWidth="1"/>
    <col min="12295" max="12295" width="14.33203125" style="1" customWidth="1"/>
    <col min="12296" max="12296" width="13.5546875" style="1" customWidth="1"/>
    <col min="12297" max="12544" width="11" style="1"/>
    <col min="12545" max="12545" width="4.44140625" style="1" customWidth="1"/>
    <col min="12546" max="12546" width="39" style="1" customWidth="1"/>
    <col min="12547" max="12547" width="14" style="1" customWidth="1"/>
    <col min="12548" max="12548" width="13.33203125" style="1" customWidth="1"/>
    <col min="12549" max="12549" width="12.88671875" style="1" customWidth="1"/>
    <col min="12550" max="12550" width="13" style="1" customWidth="1"/>
    <col min="12551" max="12551" width="14.33203125" style="1" customWidth="1"/>
    <col min="12552" max="12552" width="13.5546875" style="1" customWidth="1"/>
    <col min="12553" max="12800" width="11" style="1"/>
    <col min="12801" max="12801" width="4.44140625" style="1" customWidth="1"/>
    <col min="12802" max="12802" width="39" style="1" customWidth="1"/>
    <col min="12803" max="12803" width="14" style="1" customWidth="1"/>
    <col min="12804" max="12804" width="13.33203125" style="1" customWidth="1"/>
    <col min="12805" max="12805" width="12.88671875" style="1" customWidth="1"/>
    <col min="12806" max="12806" width="13" style="1" customWidth="1"/>
    <col min="12807" max="12807" width="14.33203125" style="1" customWidth="1"/>
    <col min="12808" max="12808" width="13.5546875" style="1" customWidth="1"/>
    <col min="12809" max="13056" width="11" style="1"/>
    <col min="13057" max="13057" width="4.44140625" style="1" customWidth="1"/>
    <col min="13058" max="13058" width="39" style="1" customWidth="1"/>
    <col min="13059" max="13059" width="14" style="1" customWidth="1"/>
    <col min="13060" max="13060" width="13.33203125" style="1" customWidth="1"/>
    <col min="13061" max="13061" width="12.88671875" style="1" customWidth="1"/>
    <col min="13062" max="13062" width="13" style="1" customWidth="1"/>
    <col min="13063" max="13063" width="14.33203125" style="1" customWidth="1"/>
    <col min="13064" max="13064" width="13.5546875" style="1" customWidth="1"/>
    <col min="13065" max="13312" width="11" style="1"/>
    <col min="13313" max="13313" width="4.44140625" style="1" customWidth="1"/>
    <col min="13314" max="13314" width="39" style="1" customWidth="1"/>
    <col min="13315" max="13315" width="14" style="1" customWidth="1"/>
    <col min="13316" max="13316" width="13.33203125" style="1" customWidth="1"/>
    <col min="13317" max="13317" width="12.88671875" style="1" customWidth="1"/>
    <col min="13318" max="13318" width="13" style="1" customWidth="1"/>
    <col min="13319" max="13319" width="14.33203125" style="1" customWidth="1"/>
    <col min="13320" max="13320" width="13.5546875" style="1" customWidth="1"/>
    <col min="13321" max="13568" width="11" style="1"/>
    <col min="13569" max="13569" width="4.44140625" style="1" customWidth="1"/>
    <col min="13570" max="13570" width="39" style="1" customWidth="1"/>
    <col min="13571" max="13571" width="14" style="1" customWidth="1"/>
    <col min="13572" max="13572" width="13.33203125" style="1" customWidth="1"/>
    <col min="13573" max="13573" width="12.88671875" style="1" customWidth="1"/>
    <col min="13574" max="13574" width="13" style="1" customWidth="1"/>
    <col min="13575" max="13575" width="14.33203125" style="1" customWidth="1"/>
    <col min="13576" max="13576" width="13.5546875" style="1" customWidth="1"/>
    <col min="13577" max="13824" width="11" style="1"/>
    <col min="13825" max="13825" width="4.44140625" style="1" customWidth="1"/>
    <col min="13826" max="13826" width="39" style="1" customWidth="1"/>
    <col min="13827" max="13827" width="14" style="1" customWidth="1"/>
    <col min="13828" max="13828" width="13.33203125" style="1" customWidth="1"/>
    <col min="13829" max="13829" width="12.88671875" style="1" customWidth="1"/>
    <col min="13830" max="13830" width="13" style="1" customWidth="1"/>
    <col min="13831" max="13831" width="14.33203125" style="1" customWidth="1"/>
    <col min="13832" max="13832" width="13.5546875" style="1" customWidth="1"/>
    <col min="13833" max="14080" width="11" style="1"/>
    <col min="14081" max="14081" width="4.44140625" style="1" customWidth="1"/>
    <col min="14082" max="14082" width="39" style="1" customWidth="1"/>
    <col min="14083" max="14083" width="14" style="1" customWidth="1"/>
    <col min="14084" max="14084" width="13.33203125" style="1" customWidth="1"/>
    <col min="14085" max="14085" width="12.88671875" style="1" customWidth="1"/>
    <col min="14086" max="14086" width="13" style="1" customWidth="1"/>
    <col min="14087" max="14087" width="14.33203125" style="1" customWidth="1"/>
    <col min="14088" max="14088" width="13.5546875" style="1" customWidth="1"/>
    <col min="14089" max="14336" width="11" style="1"/>
    <col min="14337" max="14337" width="4.44140625" style="1" customWidth="1"/>
    <col min="14338" max="14338" width="39" style="1" customWidth="1"/>
    <col min="14339" max="14339" width="14" style="1" customWidth="1"/>
    <col min="14340" max="14340" width="13.33203125" style="1" customWidth="1"/>
    <col min="14341" max="14341" width="12.88671875" style="1" customWidth="1"/>
    <col min="14342" max="14342" width="13" style="1" customWidth="1"/>
    <col min="14343" max="14343" width="14.33203125" style="1" customWidth="1"/>
    <col min="14344" max="14344" width="13.5546875" style="1" customWidth="1"/>
    <col min="14345" max="14592" width="11" style="1"/>
    <col min="14593" max="14593" width="4.44140625" style="1" customWidth="1"/>
    <col min="14594" max="14594" width="39" style="1" customWidth="1"/>
    <col min="14595" max="14595" width="14" style="1" customWidth="1"/>
    <col min="14596" max="14596" width="13.33203125" style="1" customWidth="1"/>
    <col min="14597" max="14597" width="12.88671875" style="1" customWidth="1"/>
    <col min="14598" max="14598" width="13" style="1" customWidth="1"/>
    <col min="14599" max="14599" width="14.33203125" style="1" customWidth="1"/>
    <col min="14600" max="14600" width="13.5546875" style="1" customWidth="1"/>
    <col min="14601" max="14848" width="11" style="1"/>
    <col min="14849" max="14849" width="4.44140625" style="1" customWidth="1"/>
    <col min="14850" max="14850" width="39" style="1" customWidth="1"/>
    <col min="14851" max="14851" width="14" style="1" customWidth="1"/>
    <col min="14852" max="14852" width="13.33203125" style="1" customWidth="1"/>
    <col min="14853" max="14853" width="12.88671875" style="1" customWidth="1"/>
    <col min="14854" max="14854" width="13" style="1" customWidth="1"/>
    <col min="14855" max="14855" width="14.33203125" style="1" customWidth="1"/>
    <col min="14856" max="14856" width="13.5546875" style="1" customWidth="1"/>
    <col min="14857" max="15104" width="11" style="1"/>
    <col min="15105" max="15105" width="4.44140625" style="1" customWidth="1"/>
    <col min="15106" max="15106" width="39" style="1" customWidth="1"/>
    <col min="15107" max="15107" width="14" style="1" customWidth="1"/>
    <col min="15108" max="15108" width="13.33203125" style="1" customWidth="1"/>
    <col min="15109" max="15109" width="12.88671875" style="1" customWidth="1"/>
    <col min="15110" max="15110" width="13" style="1" customWidth="1"/>
    <col min="15111" max="15111" width="14.33203125" style="1" customWidth="1"/>
    <col min="15112" max="15112" width="13.5546875" style="1" customWidth="1"/>
    <col min="15113" max="15360" width="11" style="1"/>
    <col min="15361" max="15361" width="4.44140625" style="1" customWidth="1"/>
    <col min="15362" max="15362" width="39" style="1" customWidth="1"/>
    <col min="15363" max="15363" width="14" style="1" customWidth="1"/>
    <col min="15364" max="15364" width="13.33203125" style="1" customWidth="1"/>
    <col min="15365" max="15365" width="12.88671875" style="1" customWidth="1"/>
    <col min="15366" max="15366" width="13" style="1" customWidth="1"/>
    <col min="15367" max="15367" width="14.33203125" style="1" customWidth="1"/>
    <col min="15368" max="15368" width="13.5546875" style="1" customWidth="1"/>
    <col min="15369" max="15616" width="11" style="1"/>
    <col min="15617" max="15617" width="4.44140625" style="1" customWidth="1"/>
    <col min="15618" max="15618" width="39" style="1" customWidth="1"/>
    <col min="15619" max="15619" width="14" style="1" customWidth="1"/>
    <col min="15620" max="15620" width="13.33203125" style="1" customWidth="1"/>
    <col min="15621" max="15621" width="12.88671875" style="1" customWidth="1"/>
    <col min="15622" max="15622" width="13" style="1" customWidth="1"/>
    <col min="15623" max="15623" width="14.33203125" style="1" customWidth="1"/>
    <col min="15624" max="15624" width="13.5546875" style="1" customWidth="1"/>
    <col min="15625" max="15872" width="11" style="1"/>
    <col min="15873" max="15873" width="4.44140625" style="1" customWidth="1"/>
    <col min="15874" max="15874" width="39" style="1" customWidth="1"/>
    <col min="15875" max="15875" width="14" style="1" customWidth="1"/>
    <col min="15876" max="15876" width="13.33203125" style="1" customWidth="1"/>
    <col min="15877" max="15877" width="12.88671875" style="1" customWidth="1"/>
    <col min="15878" max="15878" width="13" style="1" customWidth="1"/>
    <col min="15879" max="15879" width="14.33203125" style="1" customWidth="1"/>
    <col min="15880" max="15880" width="13.5546875" style="1" customWidth="1"/>
    <col min="15881" max="16128" width="11" style="1"/>
    <col min="16129" max="16129" width="4.44140625" style="1" customWidth="1"/>
    <col min="16130" max="16130" width="39" style="1" customWidth="1"/>
    <col min="16131" max="16131" width="14" style="1" customWidth="1"/>
    <col min="16132" max="16132" width="13.33203125" style="1" customWidth="1"/>
    <col min="16133" max="16133" width="12.88671875" style="1" customWidth="1"/>
    <col min="16134" max="16134" width="13" style="1" customWidth="1"/>
    <col min="16135" max="16135" width="14.33203125" style="1" customWidth="1"/>
    <col min="16136" max="16136" width="13.5546875" style="1" customWidth="1"/>
    <col min="16137" max="16384" width="11" style="1"/>
  </cols>
  <sheetData>
    <row r="1" spans="2:8" ht="14.4" thickBot="1" x14ac:dyDescent="0.35"/>
    <row r="2" spans="2:8" x14ac:dyDescent="0.3">
      <c r="B2" s="321" t="s">
        <v>0</v>
      </c>
      <c r="C2" s="322"/>
      <c r="D2" s="322"/>
      <c r="E2" s="322"/>
      <c r="F2" s="322"/>
      <c r="G2" s="322"/>
      <c r="H2" s="323"/>
    </row>
    <row r="3" spans="2:8" x14ac:dyDescent="0.3">
      <c r="B3" s="275" t="s">
        <v>313</v>
      </c>
      <c r="C3" s="276"/>
      <c r="D3" s="276"/>
      <c r="E3" s="276"/>
      <c r="F3" s="276"/>
      <c r="G3" s="276"/>
      <c r="H3" s="277"/>
    </row>
    <row r="4" spans="2:8" x14ac:dyDescent="0.3">
      <c r="B4" s="275" t="s">
        <v>395</v>
      </c>
      <c r="C4" s="276"/>
      <c r="D4" s="276"/>
      <c r="E4" s="276"/>
      <c r="F4" s="276"/>
      <c r="G4" s="276"/>
      <c r="H4" s="277"/>
    </row>
    <row r="5" spans="2:8" x14ac:dyDescent="0.3">
      <c r="B5" s="275" t="s">
        <v>125</v>
      </c>
      <c r="C5" s="276"/>
      <c r="D5" s="276"/>
      <c r="E5" s="276"/>
      <c r="F5" s="276"/>
      <c r="G5" s="276"/>
      <c r="H5" s="277"/>
    </row>
    <row r="6" spans="2:8" ht="14.4" thickBot="1" x14ac:dyDescent="0.35">
      <c r="B6" s="278" t="s">
        <v>3</v>
      </c>
      <c r="C6" s="279"/>
      <c r="D6" s="279"/>
      <c r="E6" s="279"/>
      <c r="F6" s="279"/>
      <c r="G6" s="279"/>
      <c r="H6" s="280"/>
    </row>
    <row r="7" spans="2:8" ht="14.4" thickBot="1" x14ac:dyDescent="0.35">
      <c r="B7" s="305" t="s">
        <v>4</v>
      </c>
      <c r="C7" s="318" t="s">
        <v>315</v>
      </c>
      <c r="D7" s="319"/>
      <c r="E7" s="319"/>
      <c r="F7" s="319"/>
      <c r="G7" s="320"/>
      <c r="H7" s="305" t="s">
        <v>316</v>
      </c>
    </row>
    <row r="8" spans="2:8" ht="28.2" thickBot="1" x14ac:dyDescent="0.35">
      <c r="B8" s="306"/>
      <c r="C8" s="206" t="s">
        <v>242</v>
      </c>
      <c r="D8" s="206" t="s">
        <v>248</v>
      </c>
      <c r="E8" s="206" t="s">
        <v>249</v>
      </c>
      <c r="F8" s="206" t="s">
        <v>212</v>
      </c>
      <c r="G8" s="206" t="s">
        <v>210</v>
      </c>
      <c r="H8" s="306"/>
    </row>
    <row r="9" spans="2:8" x14ac:dyDescent="0.3">
      <c r="B9" s="128" t="s">
        <v>396</v>
      </c>
      <c r="C9" s="129">
        <f t="shared" ref="C9:H9" si="0">SUM(C10:C28)</f>
        <v>17443055.999999996</v>
      </c>
      <c r="D9" s="129">
        <f t="shared" si="0"/>
        <v>4.220055416226387E-10</v>
      </c>
      <c r="E9" s="129">
        <f t="shared" si="0"/>
        <v>17443056</v>
      </c>
      <c r="F9" s="129">
        <f t="shared" si="0"/>
        <v>17443056</v>
      </c>
      <c r="G9" s="129">
        <f t="shared" si="0"/>
        <v>17403495</v>
      </c>
      <c r="H9" s="129">
        <f t="shared" si="0"/>
        <v>0</v>
      </c>
    </row>
    <row r="10" spans="2:8" ht="12.75" customHeight="1" x14ac:dyDescent="0.3">
      <c r="B10" s="130" t="s">
        <v>397</v>
      </c>
      <c r="C10" s="131">
        <v>920205.88</v>
      </c>
      <c r="D10" s="131">
        <v>-282868.03999999998</v>
      </c>
      <c r="E10" s="131">
        <f t="shared" ref="E10:E28" si="1">C10+D10</f>
        <v>637337.84000000008</v>
      </c>
      <c r="F10" s="131">
        <v>637337.84</v>
      </c>
      <c r="G10" s="131">
        <v>637337.84</v>
      </c>
      <c r="H10" s="90">
        <f t="shared" ref="H10:H28" si="2">E10-F10</f>
        <v>0</v>
      </c>
    </row>
    <row r="11" spans="2:8" ht="27.6" x14ac:dyDescent="0.3">
      <c r="B11" s="130" t="s">
        <v>398</v>
      </c>
      <c r="C11" s="9">
        <v>1183202.6299999999</v>
      </c>
      <c r="D11" s="9">
        <v>-179442.73</v>
      </c>
      <c r="E11" s="9">
        <f t="shared" si="1"/>
        <v>1003759.8999999999</v>
      </c>
      <c r="F11" s="9">
        <v>1003759.9</v>
      </c>
      <c r="G11" s="9">
        <v>1003759.9</v>
      </c>
      <c r="H11" s="90">
        <f t="shared" si="2"/>
        <v>0</v>
      </c>
    </row>
    <row r="12" spans="2:8" x14ac:dyDescent="0.3">
      <c r="B12" s="130" t="s">
        <v>399</v>
      </c>
      <c r="C12" s="9">
        <v>348876.83</v>
      </c>
      <c r="D12" s="9">
        <v>-136059.82999999999</v>
      </c>
      <c r="E12" s="9">
        <f t="shared" si="1"/>
        <v>212817.00000000003</v>
      </c>
      <c r="F12" s="9">
        <v>212817</v>
      </c>
      <c r="G12" s="9">
        <v>212817</v>
      </c>
      <c r="H12" s="90">
        <f t="shared" si="2"/>
        <v>0</v>
      </c>
    </row>
    <row r="13" spans="2:8" x14ac:dyDescent="0.3">
      <c r="B13" s="130" t="s">
        <v>400</v>
      </c>
      <c r="C13" s="9">
        <v>1051917.49</v>
      </c>
      <c r="D13" s="9">
        <v>-338672.53</v>
      </c>
      <c r="E13" s="9">
        <f t="shared" si="1"/>
        <v>713244.96</v>
      </c>
      <c r="F13" s="9">
        <v>713244.96</v>
      </c>
      <c r="G13" s="9">
        <v>713244.96</v>
      </c>
      <c r="H13" s="90">
        <f t="shared" si="2"/>
        <v>0</v>
      </c>
    </row>
    <row r="14" spans="2:8" x14ac:dyDescent="0.3">
      <c r="B14" s="130" t="s">
        <v>401</v>
      </c>
      <c r="C14" s="9">
        <v>4711731.26</v>
      </c>
      <c r="D14" s="9">
        <v>2983588.6</v>
      </c>
      <c r="E14" s="9">
        <f t="shared" si="1"/>
        <v>7695319.8599999994</v>
      </c>
      <c r="F14" s="9">
        <v>7695319.8600000003</v>
      </c>
      <c r="G14" s="9">
        <v>7655758.8600000003</v>
      </c>
      <c r="H14" s="90">
        <f t="shared" si="2"/>
        <v>0</v>
      </c>
    </row>
    <row r="15" spans="2:8" x14ac:dyDescent="0.3">
      <c r="B15" s="130" t="s">
        <v>402</v>
      </c>
      <c r="C15" s="9">
        <v>317883.34000000003</v>
      </c>
      <c r="D15" s="9">
        <v>-49344.46</v>
      </c>
      <c r="E15" s="9">
        <f t="shared" si="1"/>
        <v>268538.88</v>
      </c>
      <c r="F15" s="9">
        <v>268538.88</v>
      </c>
      <c r="G15" s="9">
        <v>268538.88</v>
      </c>
      <c r="H15" s="90">
        <f t="shared" si="2"/>
        <v>0</v>
      </c>
    </row>
    <row r="16" spans="2:8" x14ac:dyDescent="0.3">
      <c r="B16" s="130" t="s">
        <v>403</v>
      </c>
      <c r="C16" s="9">
        <v>403119.83</v>
      </c>
      <c r="D16" s="9">
        <v>-140557.48000000001</v>
      </c>
      <c r="E16" s="9">
        <f t="shared" si="1"/>
        <v>262562.34999999998</v>
      </c>
      <c r="F16" s="9">
        <v>262562.34999999998</v>
      </c>
      <c r="G16" s="9">
        <v>262562.34999999998</v>
      </c>
      <c r="H16" s="90">
        <f t="shared" si="2"/>
        <v>0</v>
      </c>
    </row>
    <row r="17" spans="2:8" x14ac:dyDescent="0.3">
      <c r="B17" s="130" t="s">
        <v>404</v>
      </c>
      <c r="C17" s="9">
        <v>614398.92000000004</v>
      </c>
      <c r="D17" s="9">
        <v>-86583.34</v>
      </c>
      <c r="E17" s="9">
        <f t="shared" si="1"/>
        <v>527815.58000000007</v>
      </c>
      <c r="F17" s="9">
        <v>527815.57999999996</v>
      </c>
      <c r="G17" s="9">
        <v>527815.57999999996</v>
      </c>
      <c r="H17" s="90">
        <f t="shared" si="2"/>
        <v>0</v>
      </c>
    </row>
    <row r="18" spans="2:8" x14ac:dyDescent="0.3">
      <c r="B18" s="132" t="s">
        <v>405</v>
      </c>
      <c r="C18" s="9">
        <v>693986.53</v>
      </c>
      <c r="D18" s="9">
        <v>-324452.98</v>
      </c>
      <c r="E18" s="9">
        <f t="shared" si="1"/>
        <v>369533.55000000005</v>
      </c>
      <c r="F18" s="9">
        <v>369533.55</v>
      </c>
      <c r="G18" s="9">
        <v>369533.55</v>
      </c>
      <c r="H18" s="9">
        <f t="shared" si="2"/>
        <v>0</v>
      </c>
    </row>
    <row r="19" spans="2:8" x14ac:dyDescent="0.3">
      <c r="B19" s="132" t="s">
        <v>406</v>
      </c>
      <c r="C19" s="9">
        <v>1135299.8400000001</v>
      </c>
      <c r="D19" s="9">
        <v>935908.09</v>
      </c>
      <c r="E19" s="9">
        <f t="shared" si="1"/>
        <v>2071207.9300000002</v>
      </c>
      <c r="F19" s="9">
        <v>2071207.93</v>
      </c>
      <c r="G19" s="9">
        <v>2071207.93</v>
      </c>
      <c r="H19" s="9">
        <f t="shared" si="2"/>
        <v>0</v>
      </c>
    </row>
    <row r="20" spans="2:8" x14ac:dyDescent="0.3">
      <c r="B20" s="132" t="s">
        <v>407</v>
      </c>
      <c r="C20" s="9">
        <v>710470</v>
      </c>
      <c r="D20" s="9">
        <v>-286012.17</v>
      </c>
      <c r="E20" s="9">
        <f t="shared" si="1"/>
        <v>424457.83</v>
      </c>
      <c r="F20" s="9">
        <v>424457.83</v>
      </c>
      <c r="G20" s="9">
        <v>424457.83</v>
      </c>
      <c r="H20" s="9">
        <f t="shared" si="2"/>
        <v>0</v>
      </c>
    </row>
    <row r="21" spans="2:8" x14ac:dyDescent="0.3">
      <c r="B21" s="132" t="s">
        <v>408</v>
      </c>
      <c r="C21" s="9">
        <v>911588.03</v>
      </c>
      <c r="D21" s="9">
        <v>-473862.53</v>
      </c>
      <c r="E21" s="9">
        <f t="shared" si="1"/>
        <v>437725.5</v>
      </c>
      <c r="F21" s="9">
        <v>437725.5</v>
      </c>
      <c r="G21" s="9">
        <v>437725.5</v>
      </c>
      <c r="H21" s="9">
        <f t="shared" si="2"/>
        <v>0</v>
      </c>
    </row>
    <row r="22" spans="2:8" x14ac:dyDescent="0.3">
      <c r="B22" s="132" t="s">
        <v>409</v>
      </c>
      <c r="C22" s="9">
        <v>833615</v>
      </c>
      <c r="D22" s="9">
        <v>-294124.2</v>
      </c>
      <c r="E22" s="9">
        <f t="shared" si="1"/>
        <v>539490.80000000005</v>
      </c>
      <c r="F22" s="9">
        <v>539490.80000000005</v>
      </c>
      <c r="G22" s="9">
        <v>539490.80000000005</v>
      </c>
      <c r="H22" s="9">
        <f t="shared" si="2"/>
        <v>0</v>
      </c>
    </row>
    <row r="23" spans="2:8" x14ac:dyDescent="0.3">
      <c r="B23" s="132" t="s">
        <v>410</v>
      </c>
      <c r="C23" s="9">
        <v>786240</v>
      </c>
      <c r="D23" s="9">
        <v>-363534.67</v>
      </c>
      <c r="E23" s="9">
        <f t="shared" si="1"/>
        <v>422705.33</v>
      </c>
      <c r="F23" s="9">
        <v>422705.33</v>
      </c>
      <c r="G23" s="9">
        <v>422705.33</v>
      </c>
      <c r="H23" s="9">
        <f t="shared" si="2"/>
        <v>0</v>
      </c>
    </row>
    <row r="24" spans="2:8" x14ac:dyDescent="0.3">
      <c r="B24" s="132" t="s">
        <v>411</v>
      </c>
      <c r="C24" s="9">
        <v>1119340.44</v>
      </c>
      <c r="D24" s="9">
        <v>-700579.66</v>
      </c>
      <c r="E24" s="9">
        <f t="shared" si="1"/>
        <v>418760.77999999991</v>
      </c>
      <c r="F24" s="9">
        <v>418760.78</v>
      </c>
      <c r="G24" s="9">
        <v>418760.78</v>
      </c>
      <c r="H24" s="9">
        <f t="shared" si="2"/>
        <v>0</v>
      </c>
    </row>
    <row r="25" spans="2:8" x14ac:dyDescent="0.3">
      <c r="B25" s="132" t="s">
        <v>412</v>
      </c>
      <c r="C25" s="9">
        <v>560023</v>
      </c>
      <c r="D25" s="9">
        <v>-277440.23</v>
      </c>
      <c r="E25" s="9">
        <f t="shared" si="1"/>
        <v>282582.77</v>
      </c>
      <c r="F25" s="9">
        <v>282582.77</v>
      </c>
      <c r="G25" s="9">
        <v>282582.77</v>
      </c>
      <c r="H25" s="9">
        <f t="shared" si="2"/>
        <v>0</v>
      </c>
    </row>
    <row r="26" spans="2:8" x14ac:dyDescent="0.3">
      <c r="B26" s="132" t="s">
        <v>413</v>
      </c>
      <c r="C26" s="9">
        <v>345709</v>
      </c>
      <c r="D26" s="9">
        <v>87962.29</v>
      </c>
      <c r="E26" s="9">
        <f t="shared" si="1"/>
        <v>433671.29</v>
      </c>
      <c r="F26" s="9">
        <v>433671.29</v>
      </c>
      <c r="G26" s="9">
        <v>433671.29</v>
      </c>
      <c r="H26" s="9">
        <f t="shared" si="2"/>
        <v>0</v>
      </c>
    </row>
    <row r="27" spans="2:8" x14ac:dyDescent="0.3">
      <c r="B27" s="132" t="s">
        <v>414</v>
      </c>
      <c r="C27" s="9">
        <v>89215</v>
      </c>
      <c r="D27" s="9">
        <v>-29776.58</v>
      </c>
      <c r="E27" s="9">
        <f t="shared" si="1"/>
        <v>59438.42</v>
      </c>
      <c r="F27" s="9">
        <v>59438.42</v>
      </c>
      <c r="G27" s="9">
        <v>59438.42</v>
      </c>
      <c r="H27" s="9">
        <f t="shared" si="2"/>
        <v>0</v>
      </c>
    </row>
    <row r="28" spans="2:8" x14ac:dyDescent="0.3">
      <c r="B28" s="132" t="s">
        <v>415</v>
      </c>
      <c r="C28" s="9">
        <v>706232.98</v>
      </c>
      <c r="D28" s="9">
        <v>-44147.55</v>
      </c>
      <c r="E28" s="9">
        <f t="shared" si="1"/>
        <v>662085.42999999993</v>
      </c>
      <c r="F28" s="9">
        <v>662085.43000000005</v>
      </c>
      <c r="G28" s="9">
        <v>662085.43000000005</v>
      </c>
      <c r="H28" s="9">
        <f t="shared" si="2"/>
        <v>0</v>
      </c>
    </row>
    <row r="29" spans="2:8" s="135" customFormat="1" x14ac:dyDescent="0.3">
      <c r="B29" s="133" t="s">
        <v>416</v>
      </c>
      <c r="C29" s="134">
        <f t="shared" ref="C29:H29" si="3">SUM(C30:C48)</f>
        <v>92791231</v>
      </c>
      <c r="D29" s="134">
        <f t="shared" si="3"/>
        <v>-8642506.5500000026</v>
      </c>
      <c r="E29" s="134">
        <f t="shared" si="3"/>
        <v>84148724.450000003</v>
      </c>
      <c r="F29" s="134">
        <f t="shared" si="3"/>
        <v>83756861.419999987</v>
      </c>
      <c r="G29" s="134">
        <f t="shared" si="3"/>
        <v>82516312.039999992</v>
      </c>
      <c r="H29" s="134">
        <f t="shared" si="3"/>
        <v>391863.0299999984</v>
      </c>
    </row>
    <row r="30" spans="2:8" x14ac:dyDescent="0.3">
      <c r="B30" s="130" t="s">
        <v>397</v>
      </c>
      <c r="C30" s="131">
        <v>5686925.8399999999</v>
      </c>
      <c r="D30" s="131">
        <v>-2726821.74</v>
      </c>
      <c r="E30" s="131">
        <f t="shared" ref="E30:E48" si="4">C30+D30</f>
        <v>2960104.0999999996</v>
      </c>
      <c r="F30" s="131">
        <v>2933001.94</v>
      </c>
      <c r="G30" s="131">
        <v>2920326.24</v>
      </c>
      <c r="H30" s="90">
        <f t="shared" ref="H30:H48" si="5">E30-F30</f>
        <v>27102.159999999683</v>
      </c>
    </row>
    <row r="31" spans="2:8" ht="27.6" x14ac:dyDescent="0.3">
      <c r="B31" s="130" t="s">
        <v>398</v>
      </c>
      <c r="C31" s="131">
        <v>3266270.65</v>
      </c>
      <c r="D31" s="131">
        <v>436317.49</v>
      </c>
      <c r="E31" s="131">
        <f t="shared" si="4"/>
        <v>3702588.1399999997</v>
      </c>
      <c r="F31" s="131">
        <v>3710967.79</v>
      </c>
      <c r="G31" s="131">
        <v>3683153.26</v>
      </c>
      <c r="H31" s="90">
        <f t="shared" si="5"/>
        <v>-8379.6500000003725</v>
      </c>
    </row>
    <row r="32" spans="2:8" x14ac:dyDescent="0.3">
      <c r="B32" s="130" t="s">
        <v>399</v>
      </c>
      <c r="C32" s="131">
        <v>1052574</v>
      </c>
      <c r="D32" s="131">
        <v>490699.92</v>
      </c>
      <c r="E32" s="131">
        <f t="shared" si="4"/>
        <v>1543273.92</v>
      </c>
      <c r="F32" s="131">
        <v>1696324.24</v>
      </c>
      <c r="G32" s="131">
        <v>1689492.26</v>
      </c>
      <c r="H32" s="90">
        <f t="shared" si="5"/>
        <v>-153050.32000000007</v>
      </c>
    </row>
    <row r="33" spans="2:8" x14ac:dyDescent="0.3">
      <c r="B33" s="130" t="s">
        <v>400</v>
      </c>
      <c r="C33" s="131">
        <v>5590971.7199999997</v>
      </c>
      <c r="D33" s="131">
        <v>390237.59</v>
      </c>
      <c r="E33" s="131">
        <f t="shared" si="4"/>
        <v>5981209.3099999996</v>
      </c>
      <c r="F33" s="131">
        <v>5900233.8099999996</v>
      </c>
      <c r="G33" s="131">
        <v>5845590.6699999999</v>
      </c>
      <c r="H33" s="90">
        <f t="shared" si="5"/>
        <v>80975.5</v>
      </c>
    </row>
    <row r="34" spans="2:8" x14ac:dyDescent="0.3">
      <c r="B34" s="130" t="s">
        <v>401</v>
      </c>
      <c r="C34" s="9">
        <v>15896923.539999999</v>
      </c>
      <c r="D34" s="9">
        <v>4350833.54</v>
      </c>
      <c r="E34" s="9">
        <f t="shared" si="4"/>
        <v>20247757.079999998</v>
      </c>
      <c r="F34" s="9">
        <v>20467310.66</v>
      </c>
      <c r="G34" s="9">
        <v>19743212.699999999</v>
      </c>
      <c r="H34" s="90">
        <f t="shared" si="5"/>
        <v>-219553.58000000194</v>
      </c>
    </row>
    <row r="35" spans="2:8" x14ac:dyDescent="0.3">
      <c r="B35" s="130" t="s">
        <v>402</v>
      </c>
      <c r="C35" s="9">
        <v>1454769.52</v>
      </c>
      <c r="D35" s="9">
        <v>333000.40000000002</v>
      </c>
      <c r="E35" s="9">
        <f t="shared" si="4"/>
        <v>1787769.92</v>
      </c>
      <c r="F35" s="9">
        <v>1679098.99</v>
      </c>
      <c r="G35" s="9">
        <v>1666565.03</v>
      </c>
      <c r="H35" s="90">
        <f t="shared" si="5"/>
        <v>108670.92999999993</v>
      </c>
    </row>
    <row r="36" spans="2:8" x14ac:dyDescent="0.3">
      <c r="B36" s="130" t="s">
        <v>403</v>
      </c>
      <c r="C36" s="9">
        <v>1215484.57</v>
      </c>
      <c r="D36" s="9">
        <v>238594.17</v>
      </c>
      <c r="E36" s="9">
        <f t="shared" si="4"/>
        <v>1454078.74</v>
      </c>
      <c r="F36" s="9">
        <v>1427171.9</v>
      </c>
      <c r="G36" s="9">
        <v>1420280.47</v>
      </c>
      <c r="H36" s="90">
        <f t="shared" si="5"/>
        <v>26906.840000000084</v>
      </c>
    </row>
    <row r="37" spans="2:8" x14ac:dyDescent="0.3">
      <c r="B37" s="130" t="s">
        <v>404</v>
      </c>
      <c r="C37" s="9">
        <v>2268352.41</v>
      </c>
      <c r="D37" s="9">
        <v>-175843.37</v>
      </c>
      <c r="E37" s="9">
        <f t="shared" si="4"/>
        <v>2092509.04</v>
      </c>
      <c r="F37" s="9">
        <v>2083125.04</v>
      </c>
      <c r="G37" s="9">
        <v>2069376.37</v>
      </c>
      <c r="H37" s="90">
        <f t="shared" si="5"/>
        <v>9384</v>
      </c>
    </row>
    <row r="38" spans="2:8" x14ac:dyDescent="0.3">
      <c r="B38" s="132" t="s">
        <v>405</v>
      </c>
      <c r="C38" s="9">
        <v>5262237.3</v>
      </c>
      <c r="D38" s="9">
        <v>-741910.66</v>
      </c>
      <c r="E38" s="9">
        <f t="shared" si="4"/>
        <v>4520326.6399999997</v>
      </c>
      <c r="F38" s="9">
        <v>4497818.92</v>
      </c>
      <c r="G38" s="9">
        <v>4460081.37</v>
      </c>
      <c r="H38" s="90">
        <f t="shared" si="5"/>
        <v>22507.719999999739</v>
      </c>
    </row>
    <row r="39" spans="2:8" x14ac:dyDescent="0.3">
      <c r="B39" s="132" t="s">
        <v>406</v>
      </c>
      <c r="C39" s="9">
        <v>13880485.609999999</v>
      </c>
      <c r="D39" s="9">
        <v>-4847252.3099999996</v>
      </c>
      <c r="E39" s="9">
        <f t="shared" si="4"/>
        <v>9033233.3000000007</v>
      </c>
      <c r="F39" s="9">
        <v>9091283.3699999992</v>
      </c>
      <c r="G39" s="9">
        <v>8940266.7300000004</v>
      </c>
      <c r="H39" s="90">
        <f t="shared" si="5"/>
        <v>-58050.069999998435</v>
      </c>
    </row>
    <row r="40" spans="2:8" x14ac:dyDescent="0.3">
      <c r="B40" s="132" t="s">
        <v>407</v>
      </c>
      <c r="C40" s="9">
        <v>4669737.42</v>
      </c>
      <c r="D40" s="9">
        <v>-715095.06</v>
      </c>
      <c r="E40" s="9">
        <f t="shared" si="4"/>
        <v>3954642.36</v>
      </c>
      <c r="F40" s="9">
        <v>3845206.05</v>
      </c>
      <c r="G40" s="9">
        <v>3816000.06</v>
      </c>
      <c r="H40" s="90">
        <f t="shared" si="5"/>
        <v>109436.31000000006</v>
      </c>
    </row>
    <row r="41" spans="2:8" x14ac:dyDescent="0.3">
      <c r="B41" s="132" t="s">
        <v>408</v>
      </c>
      <c r="C41" s="9">
        <v>4897588.9000000004</v>
      </c>
      <c r="D41" s="9">
        <v>-378581.94</v>
      </c>
      <c r="E41" s="9">
        <f t="shared" si="4"/>
        <v>4519006.96</v>
      </c>
      <c r="F41" s="9">
        <v>4441020.21</v>
      </c>
      <c r="G41" s="9">
        <v>4410755.95</v>
      </c>
      <c r="H41" s="90">
        <f t="shared" si="5"/>
        <v>77986.75</v>
      </c>
    </row>
    <row r="42" spans="2:8" x14ac:dyDescent="0.3">
      <c r="B42" s="132" t="s">
        <v>409</v>
      </c>
      <c r="C42" s="9">
        <v>4825243.42</v>
      </c>
      <c r="D42" s="9">
        <v>-729799.96</v>
      </c>
      <c r="E42" s="9">
        <f t="shared" si="4"/>
        <v>4095443.46</v>
      </c>
      <c r="F42" s="9">
        <v>3988255.26</v>
      </c>
      <c r="G42" s="9">
        <v>3960083.51</v>
      </c>
      <c r="H42" s="90">
        <f t="shared" si="5"/>
        <v>107188.20000000019</v>
      </c>
    </row>
    <row r="43" spans="2:8" x14ac:dyDescent="0.3">
      <c r="B43" s="132" t="s">
        <v>410</v>
      </c>
      <c r="C43" s="9">
        <v>4017550.92</v>
      </c>
      <c r="D43" s="9">
        <v>-948455.63</v>
      </c>
      <c r="E43" s="9">
        <f t="shared" si="4"/>
        <v>3069095.29</v>
      </c>
      <c r="F43" s="9">
        <v>2977002.42</v>
      </c>
      <c r="G43" s="9">
        <v>2961516.36</v>
      </c>
      <c r="H43" s="90">
        <f t="shared" si="5"/>
        <v>92092.870000000112</v>
      </c>
    </row>
    <row r="44" spans="2:8" x14ac:dyDescent="0.3">
      <c r="B44" s="132" t="s">
        <v>411</v>
      </c>
      <c r="C44" s="9">
        <v>7476190.2999999998</v>
      </c>
      <c r="D44" s="9">
        <v>-1882622.24</v>
      </c>
      <c r="E44" s="9">
        <f t="shared" si="4"/>
        <v>5593568.0599999996</v>
      </c>
      <c r="F44" s="9">
        <v>5563368.7800000003</v>
      </c>
      <c r="G44" s="9">
        <v>5532075.0499999998</v>
      </c>
      <c r="H44" s="90">
        <f t="shared" si="5"/>
        <v>30199.279999999329</v>
      </c>
    </row>
    <row r="45" spans="2:8" x14ac:dyDescent="0.3">
      <c r="B45" s="132" t="s">
        <v>412</v>
      </c>
      <c r="C45" s="9">
        <v>3291051.98</v>
      </c>
      <c r="D45" s="9">
        <v>-602112.4</v>
      </c>
      <c r="E45" s="9">
        <f t="shared" si="4"/>
        <v>2688939.58</v>
      </c>
      <c r="F45" s="9">
        <v>2661199.2799999998</v>
      </c>
      <c r="G45" s="9">
        <v>2648646.1</v>
      </c>
      <c r="H45" s="90">
        <f t="shared" si="5"/>
        <v>27740.300000000279</v>
      </c>
    </row>
    <row r="46" spans="2:8" x14ac:dyDescent="0.3">
      <c r="B46" s="132" t="s">
        <v>413</v>
      </c>
      <c r="C46" s="9">
        <v>2849597.42</v>
      </c>
      <c r="D46" s="9">
        <v>-630329.48</v>
      </c>
      <c r="E46" s="9">
        <f t="shared" si="4"/>
        <v>2219267.94</v>
      </c>
      <c r="F46" s="9">
        <v>2143931.94</v>
      </c>
      <c r="G46" s="9">
        <v>2127534.96</v>
      </c>
      <c r="H46" s="90">
        <f t="shared" si="5"/>
        <v>75336</v>
      </c>
    </row>
    <row r="47" spans="2:8" x14ac:dyDescent="0.3">
      <c r="B47" s="132" t="s">
        <v>414</v>
      </c>
      <c r="C47" s="9">
        <v>1597362</v>
      </c>
      <c r="D47" s="9">
        <v>-277110.49</v>
      </c>
      <c r="E47" s="9">
        <f t="shared" si="4"/>
        <v>1320251.51</v>
      </c>
      <c r="F47" s="9">
        <v>1309778.33</v>
      </c>
      <c r="G47" s="9">
        <v>1300235.43</v>
      </c>
      <c r="H47" s="90">
        <f t="shared" si="5"/>
        <v>10473.179999999935</v>
      </c>
    </row>
    <row r="48" spans="2:8" x14ac:dyDescent="0.3">
      <c r="B48" s="132" t="s">
        <v>415</v>
      </c>
      <c r="C48" s="9">
        <v>3591913.48</v>
      </c>
      <c r="D48" s="9">
        <v>-226254.38</v>
      </c>
      <c r="E48" s="9">
        <f t="shared" si="4"/>
        <v>3365659.1</v>
      </c>
      <c r="F48" s="9">
        <v>3340762.49</v>
      </c>
      <c r="G48" s="9">
        <v>3321119.52</v>
      </c>
      <c r="H48" s="90">
        <f t="shared" si="5"/>
        <v>24896.60999999987</v>
      </c>
    </row>
    <row r="49" spans="2:8" s="135" customFormat="1" x14ac:dyDescent="0.3">
      <c r="B49" s="132"/>
      <c r="C49" s="9"/>
      <c r="D49" s="9"/>
      <c r="E49" s="9"/>
      <c r="F49" s="9"/>
      <c r="G49" s="9"/>
      <c r="H49" s="90"/>
    </row>
    <row r="50" spans="2:8" x14ac:dyDescent="0.3">
      <c r="B50" s="128" t="s">
        <v>394</v>
      </c>
      <c r="C50" s="7">
        <f t="shared" ref="C50:H50" si="6">C9+C29</f>
        <v>110234287</v>
      </c>
      <c r="D50" s="7">
        <f t="shared" si="6"/>
        <v>-8642506.5500000026</v>
      </c>
      <c r="E50" s="7">
        <f t="shared" si="6"/>
        <v>101591780.45</v>
      </c>
      <c r="F50" s="7">
        <f t="shared" si="6"/>
        <v>101199917.41999999</v>
      </c>
      <c r="G50" s="7">
        <f t="shared" si="6"/>
        <v>99919807.039999992</v>
      </c>
      <c r="H50" s="7">
        <f t="shared" si="6"/>
        <v>391863.0299999984</v>
      </c>
    </row>
    <row r="51" spans="2:8" ht="14.4" thickBot="1" x14ac:dyDescent="0.35">
      <c r="B51" s="136"/>
      <c r="C51" s="19"/>
      <c r="D51" s="19"/>
      <c r="E51" s="19"/>
      <c r="F51" s="19"/>
      <c r="G51" s="19"/>
      <c r="H51" s="19"/>
    </row>
    <row r="502" spans="2:8" x14ac:dyDescent="0.3">
      <c r="B502" s="137"/>
      <c r="C502" s="137"/>
      <c r="D502" s="137"/>
      <c r="E502" s="137"/>
      <c r="F502" s="137"/>
      <c r="G502" s="137"/>
      <c r="H502" s="137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43" right="0.15748031496062992" top="0.89" bottom="0.74803149606299213" header="0.31496062992125984" footer="0.31496062992125984"/>
  <pageSetup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F2A13-05E6-400A-8780-5952DF1A2194}">
  <sheetPr>
    <pageSetUpPr fitToPage="1"/>
  </sheetPr>
  <dimension ref="A1:G86"/>
  <sheetViews>
    <sheetView zoomScale="60" zoomScaleNormal="60" workbookViewId="0">
      <pane ySplit="9" topLeftCell="A10" activePane="bottomLeft" state="frozen"/>
      <selection pane="bottomLeft" activeCell="A10" sqref="A10"/>
    </sheetView>
  </sheetViews>
  <sheetFormatPr baseColWidth="10" defaultColWidth="11" defaultRowHeight="13.8" x14ac:dyDescent="0.3"/>
  <cols>
    <col min="1" max="1" width="52.88671875" style="1" customWidth="1"/>
    <col min="2" max="2" width="9.88671875" style="1" bestFit="1" customWidth="1"/>
    <col min="3" max="3" width="14.44140625" style="1" customWidth="1"/>
    <col min="4" max="4" width="13.88671875" style="1" customWidth="1"/>
    <col min="5" max="5" width="14.109375" style="1" customWidth="1"/>
    <col min="6" max="6" width="14.5546875" style="1" customWidth="1"/>
    <col min="7" max="7" width="15.33203125" style="1" bestFit="1" customWidth="1"/>
    <col min="8" max="256" width="11" style="1"/>
    <col min="257" max="257" width="52.88671875" style="1" customWidth="1"/>
    <col min="258" max="258" width="9.88671875" style="1" bestFit="1" customWidth="1"/>
    <col min="259" max="259" width="14.44140625" style="1" customWidth="1"/>
    <col min="260" max="260" width="13.88671875" style="1" customWidth="1"/>
    <col min="261" max="261" width="14.109375" style="1" customWidth="1"/>
    <col min="262" max="262" width="14.5546875" style="1" customWidth="1"/>
    <col min="263" max="263" width="15.33203125" style="1" bestFit="1" customWidth="1"/>
    <col min="264" max="512" width="11" style="1"/>
    <col min="513" max="513" width="52.88671875" style="1" customWidth="1"/>
    <col min="514" max="514" width="9.88671875" style="1" bestFit="1" customWidth="1"/>
    <col min="515" max="515" width="14.44140625" style="1" customWidth="1"/>
    <col min="516" max="516" width="13.88671875" style="1" customWidth="1"/>
    <col min="517" max="517" width="14.109375" style="1" customWidth="1"/>
    <col min="518" max="518" width="14.5546875" style="1" customWidth="1"/>
    <col min="519" max="519" width="15.33203125" style="1" bestFit="1" customWidth="1"/>
    <col min="520" max="768" width="11" style="1"/>
    <col min="769" max="769" width="52.88671875" style="1" customWidth="1"/>
    <col min="770" max="770" width="9.88671875" style="1" bestFit="1" customWidth="1"/>
    <col min="771" max="771" width="14.44140625" style="1" customWidth="1"/>
    <col min="772" max="772" width="13.88671875" style="1" customWidth="1"/>
    <col min="773" max="773" width="14.109375" style="1" customWidth="1"/>
    <col min="774" max="774" width="14.5546875" style="1" customWidth="1"/>
    <col min="775" max="775" width="15.33203125" style="1" bestFit="1" customWidth="1"/>
    <col min="776" max="1024" width="11" style="1"/>
    <col min="1025" max="1025" width="52.88671875" style="1" customWidth="1"/>
    <col min="1026" max="1026" width="9.88671875" style="1" bestFit="1" customWidth="1"/>
    <col min="1027" max="1027" width="14.44140625" style="1" customWidth="1"/>
    <col min="1028" max="1028" width="13.88671875" style="1" customWidth="1"/>
    <col min="1029" max="1029" width="14.109375" style="1" customWidth="1"/>
    <col min="1030" max="1030" width="14.5546875" style="1" customWidth="1"/>
    <col min="1031" max="1031" width="15.33203125" style="1" bestFit="1" customWidth="1"/>
    <col min="1032" max="1280" width="11" style="1"/>
    <col min="1281" max="1281" width="52.88671875" style="1" customWidth="1"/>
    <col min="1282" max="1282" width="9.88671875" style="1" bestFit="1" customWidth="1"/>
    <col min="1283" max="1283" width="14.44140625" style="1" customWidth="1"/>
    <col min="1284" max="1284" width="13.88671875" style="1" customWidth="1"/>
    <col min="1285" max="1285" width="14.109375" style="1" customWidth="1"/>
    <col min="1286" max="1286" width="14.5546875" style="1" customWidth="1"/>
    <col min="1287" max="1287" width="15.33203125" style="1" bestFit="1" customWidth="1"/>
    <col min="1288" max="1536" width="11" style="1"/>
    <col min="1537" max="1537" width="52.88671875" style="1" customWidth="1"/>
    <col min="1538" max="1538" width="9.88671875" style="1" bestFit="1" customWidth="1"/>
    <col min="1539" max="1539" width="14.44140625" style="1" customWidth="1"/>
    <col min="1540" max="1540" width="13.88671875" style="1" customWidth="1"/>
    <col min="1541" max="1541" width="14.109375" style="1" customWidth="1"/>
    <col min="1542" max="1542" width="14.5546875" style="1" customWidth="1"/>
    <col min="1543" max="1543" width="15.33203125" style="1" bestFit="1" customWidth="1"/>
    <col min="1544" max="1792" width="11" style="1"/>
    <col min="1793" max="1793" width="52.88671875" style="1" customWidth="1"/>
    <col min="1794" max="1794" width="9.88671875" style="1" bestFit="1" customWidth="1"/>
    <col min="1795" max="1795" width="14.44140625" style="1" customWidth="1"/>
    <col min="1796" max="1796" width="13.88671875" style="1" customWidth="1"/>
    <col min="1797" max="1797" width="14.109375" style="1" customWidth="1"/>
    <col min="1798" max="1798" width="14.5546875" style="1" customWidth="1"/>
    <col min="1799" max="1799" width="15.33203125" style="1" bestFit="1" customWidth="1"/>
    <col min="1800" max="2048" width="11" style="1"/>
    <col min="2049" max="2049" width="52.88671875" style="1" customWidth="1"/>
    <col min="2050" max="2050" width="9.88671875" style="1" bestFit="1" customWidth="1"/>
    <col min="2051" max="2051" width="14.44140625" style="1" customWidth="1"/>
    <col min="2052" max="2052" width="13.88671875" style="1" customWidth="1"/>
    <col min="2053" max="2053" width="14.109375" style="1" customWidth="1"/>
    <col min="2054" max="2054" width="14.5546875" style="1" customWidth="1"/>
    <col min="2055" max="2055" width="15.33203125" style="1" bestFit="1" customWidth="1"/>
    <col min="2056" max="2304" width="11" style="1"/>
    <col min="2305" max="2305" width="52.88671875" style="1" customWidth="1"/>
    <col min="2306" max="2306" width="9.88671875" style="1" bestFit="1" customWidth="1"/>
    <col min="2307" max="2307" width="14.44140625" style="1" customWidth="1"/>
    <col min="2308" max="2308" width="13.88671875" style="1" customWidth="1"/>
    <col min="2309" max="2309" width="14.109375" style="1" customWidth="1"/>
    <col min="2310" max="2310" width="14.5546875" style="1" customWidth="1"/>
    <col min="2311" max="2311" width="15.33203125" style="1" bestFit="1" customWidth="1"/>
    <col min="2312" max="2560" width="11" style="1"/>
    <col min="2561" max="2561" width="52.88671875" style="1" customWidth="1"/>
    <col min="2562" max="2562" width="9.88671875" style="1" bestFit="1" customWidth="1"/>
    <col min="2563" max="2563" width="14.44140625" style="1" customWidth="1"/>
    <col min="2564" max="2564" width="13.88671875" style="1" customWidth="1"/>
    <col min="2565" max="2565" width="14.109375" style="1" customWidth="1"/>
    <col min="2566" max="2566" width="14.5546875" style="1" customWidth="1"/>
    <col min="2567" max="2567" width="15.33203125" style="1" bestFit="1" customWidth="1"/>
    <col min="2568" max="2816" width="11" style="1"/>
    <col min="2817" max="2817" width="52.88671875" style="1" customWidth="1"/>
    <col min="2818" max="2818" width="9.88671875" style="1" bestFit="1" customWidth="1"/>
    <col min="2819" max="2819" width="14.44140625" style="1" customWidth="1"/>
    <col min="2820" max="2820" width="13.88671875" style="1" customWidth="1"/>
    <col min="2821" max="2821" width="14.109375" style="1" customWidth="1"/>
    <col min="2822" max="2822" width="14.5546875" style="1" customWidth="1"/>
    <col min="2823" max="2823" width="15.33203125" style="1" bestFit="1" customWidth="1"/>
    <col min="2824" max="3072" width="11" style="1"/>
    <col min="3073" max="3073" width="52.88671875" style="1" customWidth="1"/>
    <col min="3074" max="3074" width="9.88671875" style="1" bestFit="1" customWidth="1"/>
    <col min="3075" max="3075" width="14.44140625" style="1" customWidth="1"/>
    <col min="3076" max="3076" width="13.88671875" style="1" customWidth="1"/>
    <col min="3077" max="3077" width="14.109375" style="1" customWidth="1"/>
    <col min="3078" max="3078" width="14.5546875" style="1" customWidth="1"/>
    <col min="3079" max="3079" width="15.33203125" style="1" bestFit="1" customWidth="1"/>
    <col min="3080" max="3328" width="11" style="1"/>
    <col min="3329" max="3329" width="52.88671875" style="1" customWidth="1"/>
    <col min="3330" max="3330" width="9.88671875" style="1" bestFit="1" customWidth="1"/>
    <col min="3331" max="3331" width="14.44140625" style="1" customWidth="1"/>
    <col min="3332" max="3332" width="13.88671875" style="1" customWidth="1"/>
    <col min="3333" max="3333" width="14.109375" style="1" customWidth="1"/>
    <col min="3334" max="3334" width="14.5546875" style="1" customWidth="1"/>
    <col min="3335" max="3335" width="15.33203125" style="1" bestFit="1" customWidth="1"/>
    <col min="3336" max="3584" width="11" style="1"/>
    <col min="3585" max="3585" width="52.88671875" style="1" customWidth="1"/>
    <col min="3586" max="3586" width="9.88671875" style="1" bestFit="1" customWidth="1"/>
    <col min="3587" max="3587" width="14.44140625" style="1" customWidth="1"/>
    <col min="3588" max="3588" width="13.88671875" style="1" customWidth="1"/>
    <col min="3589" max="3589" width="14.109375" style="1" customWidth="1"/>
    <col min="3590" max="3590" width="14.5546875" style="1" customWidth="1"/>
    <col min="3591" max="3591" width="15.33203125" style="1" bestFit="1" customWidth="1"/>
    <col min="3592" max="3840" width="11" style="1"/>
    <col min="3841" max="3841" width="52.88671875" style="1" customWidth="1"/>
    <col min="3842" max="3842" width="9.88671875" style="1" bestFit="1" customWidth="1"/>
    <col min="3843" max="3843" width="14.44140625" style="1" customWidth="1"/>
    <col min="3844" max="3844" width="13.88671875" style="1" customWidth="1"/>
    <col min="3845" max="3845" width="14.109375" style="1" customWidth="1"/>
    <col min="3846" max="3846" width="14.5546875" style="1" customWidth="1"/>
    <col min="3847" max="3847" width="15.33203125" style="1" bestFit="1" customWidth="1"/>
    <col min="3848" max="4096" width="11" style="1"/>
    <col min="4097" max="4097" width="52.88671875" style="1" customWidth="1"/>
    <col min="4098" max="4098" width="9.88671875" style="1" bestFit="1" customWidth="1"/>
    <col min="4099" max="4099" width="14.44140625" style="1" customWidth="1"/>
    <col min="4100" max="4100" width="13.88671875" style="1" customWidth="1"/>
    <col min="4101" max="4101" width="14.109375" style="1" customWidth="1"/>
    <col min="4102" max="4102" width="14.5546875" style="1" customWidth="1"/>
    <col min="4103" max="4103" width="15.33203125" style="1" bestFit="1" customWidth="1"/>
    <col min="4104" max="4352" width="11" style="1"/>
    <col min="4353" max="4353" width="52.88671875" style="1" customWidth="1"/>
    <col min="4354" max="4354" width="9.88671875" style="1" bestFit="1" customWidth="1"/>
    <col min="4355" max="4355" width="14.44140625" style="1" customWidth="1"/>
    <col min="4356" max="4356" width="13.88671875" style="1" customWidth="1"/>
    <col min="4357" max="4357" width="14.109375" style="1" customWidth="1"/>
    <col min="4358" max="4358" width="14.5546875" style="1" customWidth="1"/>
    <col min="4359" max="4359" width="15.33203125" style="1" bestFit="1" customWidth="1"/>
    <col min="4360" max="4608" width="11" style="1"/>
    <col min="4609" max="4609" width="52.88671875" style="1" customWidth="1"/>
    <col min="4610" max="4610" width="9.88671875" style="1" bestFit="1" customWidth="1"/>
    <col min="4611" max="4611" width="14.44140625" style="1" customWidth="1"/>
    <col min="4612" max="4612" width="13.88671875" style="1" customWidth="1"/>
    <col min="4613" max="4613" width="14.109375" style="1" customWidth="1"/>
    <col min="4614" max="4614" width="14.5546875" style="1" customWidth="1"/>
    <col min="4615" max="4615" width="15.33203125" style="1" bestFit="1" customWidth="1"/>
    <col min="4616" max="4864" width="11" style="1"/>
    <col min="4865" max="4865" width="52.88671875" style="1" customWidth="1"/>
    <col min="4866" max="4866" width="9.88671875" style="1" bestFit="1" customWidth="1"/>
    <col min="4867" max="4867" width="14.44140625" style="1" customWidth="1"/>
    <col min="4868" max="4868" width="13.88671875" style="1" customWidth="1"/>
    <col min="4869" max="4869" width="14.109375" style="1" customWidth="1"/>
    <col min="4870" max="4870" width="14.5546875" style="1" customWidth="1"/>
    <col min="4871" max="4871" width="15.33203125" style="1" bestFit="1" customWidth="1"/>
    <col min="4872" max="5120" width="11" style="1"/>
    <col min="5121" max="5121" width="52.88671875" style="1" customWidth="1"/>
    <col min="5122" max="5122" width="9.88671875" style="1" bestFit="1" customWidth="1"/>
    <col min="5123" max="5123" width="14.44140625" style="1" customWidth="1"/>
    <col min="5124" max="5124" width="13.88671875" style="1" customWidth="1"/>
    <col min="5125" max="5125" width="14.109375" style="1" customWidth="1"/>
    <col min="5126" max="5126" width="14.5546875" style="1" customWidth="1"/>
    <col min="5127" max="5127" width="15.33203125" style="1" bestFit="1" customWidth="1"/>
    <col min="5128" max="5376" width="11" style="1"/>
    <col min="5377" max="5377" width="52.88671875" style="1" customWidth="1"/>
    <col min="5378" max="5378" width="9.88671875" style="1" bestFit="1" customWidth="1"/>
    <col min="5379" max="5379" width="14.44140625" style="1" customWidth="1"/>
    <col min="5380" max="5380" width="13.88671875" style="1" customWidth="1"/>
    <col min="5381" max="5381" width="14.109375" style="1" customWidth="1"/>
    <col min="5382" max="5382" width="14.5546875" style="1" customWidth="1"/>
    <col min="5383" max="5383" width="15.33203125" style="1" bestFit="1" customWidth="1"/>
    <col min="5384" max="5632" width="11" style="1"/>
    <col min="5633" max="5633" width="52.88671875" style="1" customWidth="1"/>
    <col min="5634" max="5634" width="9.88671875" style="1" bestFit="1" customWidth="1"/>
    <col min="5635" max="5635" width="14.44140625" style="1" customWidth="1"/>
    <col min="5636" max="5636" width="13.88671875" style="1" customWidth="1"/>
    <col min="5637" max="5637" width="14.109375" style="1" customWidth="1"/>
    <col min="5638" max="5638" width="14.5546875" style="1" customWidth="1"/>
    <col min="5639" max="5639" width="15.33203125" style="1" bestFit="1" customWidth="1"/>
    <col min="5640" max="5888" width="11" style="1"/>
    <col min="5889" max="5889" width="52.88671875" style="1" customWidth="1"/>
    <col min="5890" max="5890" width="9.88671875" style="1" bestFit="1" customWidth="1"/>
    <col min="5891" max="5891" width="14.44140625" style="1" customWidth="1"/>
    <col min="5892" max="5892" width="13.88671875" style="1" customWidth="1"/>
    <col min="5893" max="5893" width="14.109375" style="1" customWidth="1"/>
    <col min="5894" max="5894" width="14.5546875" style="1" customWidth="1"/>
    <col min="5895" max="5895" width="15.33203125" style="1" bestFit="1" customWidth="1"/>
    <col min="5896" max="6144" width="11" style="1"/>
    <col min="6145" max="6145" width="52.88671875" style="1" customWidth="1"/>
    <col min="6146" max="6146" width="9.88671875" style="1" bestFit="1" customWidth="1"/>
    <col min="6147" max="6147" width="14.44140625" style="1" customWidth="1"/>
    <col min="6148" max="6148" width="13.88671875" style="1" customWidth="1"/>
    <col min="6149" max="6149" width="14.109375" style="1" customWidth="1"/>
    <col min="6150" max="6150" width="14.5546875" style="1" customWidth="1"/>
    <col min="6151" max="6151" width="15.33203125" style="1" bestFit="1" customWidth="1"/>
    <col min="6152" max="6400" width="11" style="1"/>
    <col min="6401" max="6401" width="52.88671875" style="1" customWidth="1"/>
    <col min="6402" max="6402" width="9.88671875" style="1" bestFit="1" customWidth="1"/>
    <col min="6403" max="6403" width="14.44140625" style="1" customWidth="1"/>
    <col min="6404" max="6404" width="13.88671875" style="1" customWidth="1"/>
    <col min="6405" max="6405" width="14.109375" style="1" customWidth="1"/>
    <col min="6406" max="6406" width="14.5546875" style="1" customWidth="1"/>
    <col min="6407" max="6407" width="15.33203125" style="1" bestFit="1" customWidth="1"/>
    <col min="6408" max="6656" width="11" style="1"/>
    <col min="6657" max="6657" width="52.88671875" style="1" customWidth="1"/>
    <col min="6658" max="6658" width="9.88671875" style="1" bestFit="1" customWidth="1"/>
    <col min="6659" max="6659" width="14.44140625" style="1" customWidth="1"/>
    <col min="6660" max="6660" width="13.88671875" style="1" customWidth="1"/>
    <col min="6661" max="6661" width="14.109375" style="1" customWidth="1"/>
    <col min="6662" max="6662" width="14.5546875" style="1" customWidth="1"/>
    <col min="6663" max="6663" width="15.33203125" style="1" bestFit="1" customWidth="1"/>
    <col min="6664" max="6912" width="11" style="1"/>
    <col min="6913" max="6913" width="52.88671875" style="1" customWidth="1"/>
    <col min="6914" max="6914" width="9.88671875" style="1" bestFit="1" customWidth="1"/>
    <col min="6915" max="6915" width="14.44140625" style="1" customWidth="1"/>
    <col min="6916" max="6916" width="13.88671875" style="1" customWidth="1"/>
    <col min="6917" max="6917" width="14.109375" style="1" customWidth="1"/>
    <col min="6918" max="6918" width="14.5546875" style="1" customWidth="1"/>
    <col min="6919" max="6919" width="15.33203125" style="1" bestFit="1" customWidth="1"/>
    <col min="6920" max="7168" width="11" style="1"/>
    <col min="7169" max="7169" width="52.88671875" style="1" customWidth="1"/>
    <col min="7170" max="7170" width="9.88671875" style="1" bestFit="1" customWidth="1"/>
    <col min="7171" max="7171" width="14.44140625" style="1" customWidth="1"/>
    <col min="7172" max="7172" width="13.88671875" style="1" customWidth="1"/>
    <col min="7173" max="7173" width="14.109375" style="1" customWidth="1"/>
    <col min="7174" max="7174" width="14.5546875" style="1" customWidth="1"/>
    <col min="7175" max="7175" width="15.33203125" style="1" bestFit="1" customWidth="1"/>
    <col min="7176" max="7424" width="11" style="1"/>
    <col min="7425" max="7425" width="52.88671875" style="1" customWidth="1"/>
    <col min="7426" max="7426" width="9.88671875" style="1" bestFit="1" customWidth="1"/>
    <col min="7427" max="7427" width="14.44140625" style="1" customWidth="1"/>
    <col min="7428" max="7428" width="13.88671875" style="1" customWidth="1"/>
    <col min="7429" max="7429" width="14.109375" style="1" customWidth="1"/>
    <col min="7430" max="7430" width="14.5546875" style="1" customWidth="1"/>
    <col min="7431" max="7431" width="15.33203125" style="1" bestFit="1" customWidth="1"/>
    <col min="7432" max="7680" width="11" style="1"/>
    <col min="7681" max="7681" width="52.88671875" style="1" customWidth="1"/>
    <col min="7682" max="7682" width="9.88671875" style="1" bestFit="1" customWidth="1"/>
    <col min="7683" max="7683" width="14.44140625" style="1" customWidth="1"/>
    <col min="7684" max="7684" width="13.88671875" style="1" customWidth="1"/>
    <col min="7685" max="7685" width="14.109375" style="1" customWidth="1"/>
    <col min="7686" max="7686" width="14.5546875" style="1" customWidth="1"/>
    <col min="7687" max="7687" width="15.33203125" style="1" bestFit="1" customWidth="1"/>
    <col min="7688" max="7936" width="11" style="1"/>
    <col min="7937" max="7937" width="52.88671875" style="1" customWidth="1"/>
    <col min="7938" max="7938" width="9.88671875" style="1" bestFit="1" customWidth="1"/>
    <col min="7939" max="7939" width="14.44140625" style="1" customWidth="1"/>
    <col min="7940" max="7940" width="13.88671875" style="1" customWidth="1"/>
    <col min="7941" max="7941" width="14.109375" style="1" customWidth="1"/>
    <col min="7942" max="7942" width="14.5546875" style="1" customWidth="1"/>
    <col min="7943" max="7943" width="15.33203125" style="1" bestFit="1" customWidth="1"/>
    <col min="7944" max="8192" width="11" style="1"/>
    <col min="8193" max="8193" width="52.88671875" style="1" customWidth="1"/>
    <col min="8194" max="8194" width="9.88671875" style="1" bestFit="1" customWidth="1"/>
    <col min="8195" max="8195" width="14.44140625" style="1" customWidth="1"/>
    <col min="8196" max="8196" width="13.88671875" style="1" customWidth="1"/>
    <col min="8197" max="8197" width="14.109375" style="1" customWidth="1"/>
    <col min="8198" max="8198" width="14.5546875" style="1" customWidth="1"/>
    <col min="8199" max="8199" width="15.33203125" style="1" bestFit="1" customWidth="1"/>
    <col min="8200" max="8448" width="11" style="1"/>
    <col min="8449" max="8449" width="52.88671875" style="1" customWidth="1"/>
    <col min="8450" max="8450" width="9.88671875" style="1" bestFit="1" customWidth="1"/>
    <col min="8451" max="8451" width="14.44140625" style="1" customWidth="1"/>
    <col min="8452" max="8452" width="13.88671875" style="1" customWidth="1"/>
    <col min="8453" max="8453" width="14.109375" style="1" customWidth="1"/>
    <col min="8454" max="8454" width="14.5546875" style="1" customWidth="1"/>
    <col min="8455" max="8455" width="15.33203125" style="1" bestFit="1" customWidth="1"/>
    <col min="8456" max="8704" width="11" style="1"/>
    <col min="8705" max="8705" width="52.88671875" style="1" customWidth="1"/>
    <col min="8706" max="8706" width="9.88671875" style="1" bestFit="1" customWidth="1"/>
    <col min="8707" max="8707" width="14.44140625" style="1" customWidth="1"/>
    <col min="8708" max="8708" width="13.88671875" style="1" customWidth="1"/>
    <col min="8709" max="8709" width="14.109375" style="1" customWidth="1"/>
    <col min="8710" max="8710" width="14.5546875" style="1" customWidth="1"/>
    <col min="8711" max="8711" width="15.33203125" style="1" bestFit="1" customWidth="1"/>
    <col min="8712" max="8960" width="11" style="1"/>
    <col min="8961" max="8961" width="52.88671875" style="1" customWidth="1"/>
    <col min="8962" max="8962" width="9.88671875" style="1" bestFit="1" customWidth="1"/>
    <col min="8963" max="8963" width="14.44140625" style="1" customWidth="1"/>
    <col min="8964" max="8964" width="13.88671875" style="1" customWidth="1"/>
    <col min="8965" max="8965" width="14.109375" style="1" customWidth="1"/>
    <col min="8966" max="8966" width="14.5546875" style="1" customWidth="1"/>
    <col min="8967" max="8967" width="15.33203125" style="1" bestFit="1" customWidth="1"/>
    <col min="8968" max="9216" width="11" style="1"/>
    <col min="9217" max="9217" width="52.88671875" style="1" customWidth="1"/>
    <col min="9218" max="9218" width="9.88671875" style="1" bestFit="1" customWidth="1"/>
    <col min="9219" max="9219" width="14.44140625" style="1" customWidth="1"/>
    <col min="9220" max="9220" width="13.88671875" style="1" customWidth="1"/>
    <col min="9221" max="9221" width="14.109375" style="1" customWidth="1"/>
    <col min="9222" max="9222" width="14.5546875" style="1" customWidth="1"/>
    <col min="9223" max="9223" width="15.33203125" style="1" bestFit="1" customWidth="1"/>
    <col min="9224" max="9472" width="11" style="1"/>
    <col min="9473" max="9473" width="52.88671875" style="1" customWidth="1"/>
    <col min="9474" max="9474" width="9.88671875" style="1" bestFit="1" customWidth="1"/>
    <col min="9475" max="9475" width="14.44140625" style="1" customWidth="1"/>
    <col min="9476" max="9476" width="13.88671875" style="1" customWidth="1"/>
    <col min="9477" max="9477" width="14.109375" style="1" customWidth="1"/>
    <col min="9478" max="9478" width="14.5546875" style="1" customWidth="1"/>
    <col min="9479" max="9479" width="15.33203125" style="1" bestFit="1" customWidth="1"/>
    <col min="9480" max="9728" width="11" style="1"/>
    <col min="9729" max="9729" width="52.88671875" style="1" customWidth="1"/>
    <col min="9730" max="9730" width="9.88671875" style="1" bestFit="1" customWidth="1"/>
    <col min="9731" max="9731" width="14.44140625" style="1" customWidth="1"/>
    <col min="9732" max="9732" width="13.88671875" style="1" customWidth="1"/>
    <col min="9733" max="9733" width="14.109375" style="1" customWidth="1"/>
    <col min="9734" max="9734" width="14.5546875" style="1" customWidth="1"/>
    <col min="9735" max="9735" width="15.33203125" style="1" bestFit="1" customWidth="1"/>
    <col min="9736" max="9984" width="11" style="1"/>
    <col min="9985" max="9985" width="52.88671875" style="1" customWidth="1"/>
    <col min="9986" max="9986" width="9.88671875" style="1" bestFit="1" customWidth="1"/>
    <col min="9987" max="9987" width="14.44140625" style="1" customWidth="1"/>
    <col min="9988" max="9988" width="13.88671875" style="1" customWidth="1"/>
    <col min="9989" max="9989" width="14.109375" style="1" customWidth="1"/>
    <col min="9990" max="9990" width="14.5546875" style="1" customWidth="1"/>
    <col min="9991" max="9991" width="15.33203125" style="1" bestFit="1" customWidth="1"/>
    <col min="9992" max="10240" width="11" style="1"/>
    <col min="10241" max="10241" width="52.88671875" style="1" customWidth="1"/>
    <col min="10242" max="10242" width="9.88671875" style="1" bestFit="1" customWidth="1"/>
    <col min="10243" max="10243" width="14.44140625" style="1" customWidth="1"/>
    <col min="10244" max="10244" width="13.88671875" style="1" customWidth="1"/>
    <col min="10245" max="10245" width="14.109375" style="1" customWidth="1"/>
    <col min="10246" max="10246" width="14.5546875" style="1" customWidth="1"/>
    <col min="10247" max="10247" width="15.33203125" style="1" bestFit="1" customWidth="1"/>
    <col min="10248" max="10496" width="11" style="1"/>
    <col min="10497" max="10497" width="52.88671875" style="1" customWidth="1"/>
    <col min="10498" max="10498" width="9.88671875" style="1" bestFit="1" customWidth="1"/>
    <col min="10499" max="10499" width="14.44140625" style="1" customWidth="1"/>
    <col min="10500" max="10500" width="13.88671875" style="1" customWidth="1"/>
    <col min="10501" max="10501" width="14.109375" style="1" customWidth="1"/>
    <col min="10502" max="10502" width="14.5546875" style="1" customWidth="1"/>
    <col min="10503" max="10503" width="15.33203125" style="1" bestFit="1" customWidth="1"/>
    <col min="10504" max="10752" width="11" style="1"/>
    <col min="10753" max="10753" width="52.88671875" style="1" customWidth="1"/>
    <col min="10754" max="10754" width="9.88671875" style="1" bestFit="1" customWidth="1"/>
    <col min="10755" max="10755" width="14.44140625" style="1" customWidth="1"/>
    <col min="10756" max="10756" width="13.88671875" style="1" customWidth="1"/>
    <col min="10757" max="10757" width="14.109375" style="1" customWidth="1"/>
    <col min="10758" max="10758" width="14.5546875" style="1" customWidth="1"/>
    <col min="10759" max="10759" width="15.33203125" style="1" bestFit="1" customWidth="1"/>
    <col min="10760" max="11008" width="11" style="1"/>
    <col min="11009" max="11009" width="52.88671875" style="1" customWidth="1"/>
    <col min="11010" max="11010" width="9.88671875" style="1" bestFit="1" customWidth="1"/>
    <col min="11011" max="11011" width="14.44140625" style="1" customWidth="1"/>
    <col min="11012" max="11012" width="13.88671875" style="1" customWidth="1"/>
    <col min="11013" max="11013" width="14.109375" style="1" customWidth="1"/>
    <col min="11014" max="11014" width="14.5546875" style="1" customWidth="1"/>
    <col min="11015" max="11015" width="15.33203125" style="1" bestFit="1" customWidth="1"/>
    <col min="11016" max="11264" width="11" style="1"/>
    <col min="11265" max="11265" width="52.88671875" style="1" customWidth="1"/>
    <col min="11266" max="11266" width="9.88671875" style="1" bestFit="1" customWidth="1"/>
    <col min="11267" max="11267" width="14.44140625" style="1" customWidth="1"/>
    <col min="11268" max="11268" width="13.88671875" style="1" customWidth="1"/>
    <col min="11269" max="11269" width="14.109375" style="1" customWidth="1"/>
    <col min="11270" max="11270" width="14.5546875" style="1" customWidth="1"/>
    <col min="11271" max="11271" width="15.33203125" style="1" bestFit="1" customWidth="1"/>
    <col min="11272" max="11520" width="11" style="1"/>
    <col min="11521" max="11521" width="52.88671875" style="1" customWidth="1"/>
    <col min="11522" max="11522" width="9.88671875" style="1" bestFit="1" customWidth="1"/>
    <col min="11523" max="11523" width="14.44140625" style="1" customWidth="1"/>
    <col min="11524" max="11524" width="13.88671875" style="1" customWidth="1"/>
    <col min="11525" max="11525" width="14.109375" style="1" customWidth="1"/>
    <col min="11526" max="11526" width="14.5546875" style="1" customWidth="1"/>
    <col min="11527" max="11527" width="15.33203125" style="1" bestFit="1" customWidth="1"/>
    <col min="11528" max="11776" width="11" style="1"/>
    <col min="11777" max="11777" width="52.88671875" style="1" customWidth="1"/>
    <col min="11778" max="11778" width="9.88671875" style="1" bestFit="1" customWidth="1"/>
    <col min="11779" max="11779" width="14.44140625" style="1" customWidth="1"/>
    <col min="11780" max="11780" width="13.88671875" style="1" customWidth="1"/>
    <col min="11781" max="11781" width="14.109375" style="1" customWidth="1"/>
    <col min="11782" max="11782" width="14.5546875" style="1" customWidth="1"/>
    <col min="11783" max="11783" width="15.33203125" style="1" bestFit="1" customWidth="1"/>
    <col min="11784" max="12032" width="11" style="1"/>
    <col min="12033" max="12033" width="52.88671875" style="1" customWidth="1"/>
    <col min="12034" max="12034" width="9.88671875" style="1" bestFit="1" customWidth="1"/>
    <col min="12035" max="12035" width="14.44140625" style="1" customWidth="1"/>
    <col min="12036" max="12036" width="13.88671875" style="1" customWidth="1"/>
    <col min="12037" max="12037" width="14.109375" style="1" customWidth="1"/>
    <col min="12038" max="12038" width="14.5546875" style="1" customWidth="1"/>
    <col min="12039" max="12039" width="15.33203125" style="1" bestFit="1" customWidth="1"/>
    <col min="12040" max="12288" width="11" style="1"/>
    <col min="12289" max="12289" width="52.88671875" style="1" customWidth="1"/>
    <col min="12290" max="12290" width="9.88671875" style="1" bestFit="1" customWidth="1"/>
    <col min="12291" max="12291" width="14.44140625" style="1" customWidth="1"/>
    <col min="12292" max="12292" width="13.88671875" style="1" customWidth="1"/>
    <col min="12293" max="12293" width="14.109375" style="1" customWidth="1"/>
    <col min="12294" max="12294" width="14.5546875" style="1" customWidth="1"/>
    <col min="12295" max="12295" width="15.33203125" style="1" bestFit="1" customWidth="1"/>
    <col min="12296" max="12544" width="11" style="1"/>
    <col min="12545" max="12545" width="52.88671875" style="1" customWidth="1"/>
    <col min="12546" max="12546" width="9.88671875" style="1" bestFit="1" customWidth="1"/>
    <col min="12547" max="12547" width="14.44140625" style="1" customWidth="1"/>
    <col min="12548" max="12548" width="13.88671875" style="1" customWidth="1"/>
    <col min="12549" max="12549" width="14.109375" style="1" customWidth="1"/>
    <col min="12550" max="12550" width="14.5546875" style="1" customWidth="1"/>
    <col min="12551" max="12551" width="15.33203125" style="1" bestFit="1" customWidth="1"/>
    <col min="12552" max="12800" width="11" style="1"/>
    <col min="12801" max="12801" width="52.88671875" style="1" customWidth="1"/>
    <col min="12802" max="12802" width="9.88671875" style="1" bestFit="1" customWidth="1"/>
    <col min="12803" max="12803" width="14.44140625" style="1" customWidth="1"/>
    <col min="12804" max="12804" width="13.88671875" style="1" customWidth="1"/>
    <col min="12805" max="12805" width="14.109375" style="1" customWidth="1"/>
    <col min="12806" max="12806" width="14.5546875" style="1" customWidth="1"/>
    <col min="12807" max="12807" width="15.33203125" style="1" bestFit="1" customWidth="1"/>
    <col min="12808" max="13056" width="11" style="1"/>
    <col min="13057" max="13057" width="52.88671875" style="1" customWidth="1"/>
    <col min="13058" max="13058" width="9.88671875" style="1" bestFit="1" customWidth="1"/>
    <col min="13059" max="13059" width="14.44140625" style="1" customWidth="1"/>
    <col min="13060" max="13060" width="13.88671875" style="1" customWidth="1"/>
    <col min="13061" max="13061" width="14.109375" style="1" customWidth="1"/>
    <col min="13062" max="13062" width="14.5546875" style="1" customWidth="1"/>
    <col min="13063" max="13063" width="15.33203125" style="1" bestFit="1" customWidth="1"/>
    <col min="13064" max="13312" width="11" style="1"/>
    <col min="13313" max="13313" width="52.88671875" style="1" customWidth="1"/>
    <col min="13314" max="13314" width="9.88671875" style="1" bestFit="1" customWidth="1"/>
    <col min="13315" max="13315" width="14.44140625" style="1" customWidth="1"/>
    <col min="13316" max="13316" width="13.88671875" style="1" customWidth="1"/>
    <col min="13317" max="13317" width="14.109375" style="1" customWidth="1"/>
    <col min="13318" max="13318" width="14.5546875" style="1" customWidth="1"/>
    <col min="13319" max="13319" width="15.33203125" style="1" bestFit="1" customWidth="1"/>
    <col min="13320" max="13568" width="11" style="1"/>
    <col min="13569" max="13569" width="52.88671875" style="1" customWidth="1"/>
    <col min="13570" max="13570" width="9.88671875" style="1" bestFit="1" customWidth="1"/>
    <col min="13571" max="13571" width="14.44140625" style="1" customWidth="1"/>
    <col min="13572" max="13572" width="13.88671875" style="1" customWidth="1"/>
    <col min="13573" max="13573" width="14.109375" style="1" customWidth="1"/>
    <col min="13574" max="13574" width="14.5546875" style="1" customWidth="1"/>
    <col min="13575" max="13575" width="15.33203125" style="1" bestFit="1" customWidth="1"/>
    <col min="13576" max="13824" width="11" style="1"/>
    <col min="13825" max="13825" width="52.88671875" style="1" customWidth="1"/>
    <col min="13826" max="13826" width="9.88671875" style="1" bestFit="1" customWidth="1"/>
    <col min="13827" max="13827" width="14.44140625" style="1" customWidth="1"/>
    <col min="13828" max="13828" width="13.88671875" style="1" customWidth="1"/>
    <col min="13829" max="13829" width="14.109375" style="1" customWidth="1"/>
    <col min="13830" max="13830" width="14.5546875" style="1" customWidth="1"/>
    <col min="13831" max="13831" width="15.33203125" style="1" bestFit="1" customWidth="1"/>
    <col min="13832" max="14080" width="11" style="1"/>
    <col min="14081" max="14081" width="52.88671875" style="1" customWidth="1"/>
    <col min="14082" max="14082" width="9.88671875" style="1" bestFit="1" customWidth="1"/>
    <col min="14083" max="14083" width="14.44140625" style="1" customWidth="1"/>
    <col min="14084" max="14084" width="13.88671875" style="1" customWidth="1"/>
    <col min="14085" max="14085" width="14.109375" style="1" customWidth="1"/>
    <col min="14086" max="14086" width="14.5546875" style="1" customWidth="1"/>
    <col min="14087" max="14087" width="15.33203125" style="1" bestFit="1" customWidth="1"/>
    <col min="14088" max="14336" width="11" style="1"/>
    <col min="14337" max="14337" width="52.88671875" style="1" customWidth="1"/>
    <col min="14338" max="14338" width="9.88671875" style="1" bestFit="1" customWidth="1"/>
    <col min="14339" max="14339" width="14.44140625" style="1" customWidth="1"/>
    <col min="14340" max="14340" width="13.88671875" style="1" customWidth="1"/>
    <col min="14341" max="14341" width="14.109375" style="1" customWidth="1"/>
    <col min="14342" max="14342" width="14.5546875" style="1" customWidth="1"/>
    <col min="14343" max="14343" width="15.33203125" style="1" bestFit="1" customWidth="1"/>
    <col min="14344" max="14592" width="11" style="1"/>
    <col min="14593" max="14593" width="52.88671875" style="1" customWidth="1"/>
    <col min="14594" max="14594" width="9.88671875" style="1" bestFit="1" customWidth="1"/>
    <col min="14595" max="14595" width="14.44140625" style="1" customWidth="1"/>
    <col min="14596" max="14596" width="13.88671875" style="1" customWidth="1"/>
    <col min="14597" max="14597" width="14.109375" style="1" customWidth="1"/>
    <col min="14598" max="14598" width="14.5546875" style="1" customWidth="1"/>
    <col min="14599" max="14599" width="15.33203125" style="1" bestFit="1" customWidth="1"/>
    <col min="14600" max="14848" width="11" style="1"/>
    <col min="14849" max="14849" width="52.88671875" style="1" customWidth="1"/>
    <col min="14850" max="14850" width="9.88671875" style="1" bestFit="1" customWidth="1"/>
    <col min="14851" max="14851" width="14.44140625" style="1" customWidth="1"/>
    <col min="14852" max="14852" width="13.88671875" style="1" customWidth="1"/>
    <col min="14853" max="14853" width="14.109375" style="1" customWidth="1"/>
    <col min="14854" max="14854" width="14.5546875" style="1" customWidth="1"/>
    <col min="14855" max="14855" width="15.33203125" style="1" bestFit="1" customWidth="1"/>
    <col min="14856" max="15104" width="11" style="1"/>
    <col min="15105" max="15105" width="52.88671875" style="1" customWidth="1"/>
    <col min="15106" max="15106" width="9.88671875" style="1" bestFit="1" customWidth="1"/>
    <col min="15107" max="15107" width="14.44140625" style="1" customWidth="1"/>
    <col min="15108" max="15108" width="13.88671875" style="1" customWidth="1"/>
    <col min="15109" max="15109" width="14.109375" style="1" customWidth="1"/>
    <col min="15110" max="15110" width="14.5546875" style="1" customWidth="1"/>
    <col min="15111" max="15111" width="15.33203125" style="1" bestFit="1" customWidth="1"/>
    <col min="15112" max="15360" width="11" style="1"/>
    <col min="15361" max="15361" width="52.88671875" style="1" customWidth="1"/>
    <col min="15362" max="15362" width="9.88671875" style="1" bestFit="1" customWidth="1"/>
    <col min="15363" max="15363" width="14.44140625" style="1" customWidth="1"/>
    <col min="15364" max="15364" width="13.88671875" style="1" customWidth="1"/>
    <col min="15365" max="15365" width="14.109375" style="1" customWidth="1"/>
    <col min="15366" max="15366" width="14.5546875" style="1" customWidth="1"/>
    <col min="15367" max="15367" width="15.33203125" style="1" bestFit="1" customWidth="1"/>
    <col min="15368" max="15616" width="11" style="1"/>
    <col min="15617" max="15617" width="52.88671875" style="1" customWidth="1"/>
    <col min="15618" max="15618" width="9.88671875" style="1" bestFit="1" customWidth="1"/>
    <col min="15619" max="15619" width="14.44140625" style="1" customWidth="1"/>
    <col min="15620" max="15620" width="13.88671875" style="1" customWidth="1"/>
    <col min="15621" max="15621" width="14.109375" style="1" customWidth="1"/>
    <col min="15622" max="15622" width="14.5546875" style="1" customWidth="1"/>
    <col min="15623" max="15623" width="15.33203125" style="1" bestFit="1" customWidth="1"/>
    <col min="15624" max="15872" width="11" style="1"/>
    <col min="15873" max="15873" width="52.88671875" style="1" customWidth="1"/>
    <col min="15874" max="15874" width="9.88671875" style="1" bestFit="1" customWidth="1"/>
    <col min="15875" max="15875" width="14.44140625" style="1" customWidth="1"/>
    <col min="15876" max="15876" width="13.88671875" style="1" customWidth="1"/>
    <col min="15877" max="15877" width="14.109375" style="1" customWidth="1"/>
    <col min="15878" max="15878" width="14.5546875" style="1" customWidth="1"/>
    <col min="15879" max="15879" width="15.33203125" style="1" bestFit="1" customWidth="1"/>
    <col min="15880" max="16128" width="11" style="1"/>
    <col min="16129" max="16129" width="52.88671875" style="1" customWidth="1"/>
    <col min="16130" max="16130" width="9.88671875" style="1" bestFit="1" customWidth="1"/>
    <col min="16131" max="16131" width="14.44140625" style="1" customWidth="1"/>
    <col min="16132" max="16132" width="13.88671875" style="1" customWidth="1"/>
    <col min="16133" max="16133" width="14.109375" style="1" customWidth="1"/>
    <col min="16134" max="16134" width="14.5546875" style="1" customWidth="1"/>
    <col min="16135" max="16135" width="15.33203125" style="1" bestFit="1" customWidth="1"/>
    <col min="16136" max="16384" width="11" style="1"/>
  </cols>
  <sheetData>
    <row r="1" spans="1:7" ht="14.4" thickBot="1" x14ac:dyDescent="0.35"/>
    <row r="2" spans="1:7" x14ac:dyDescent="0.3">
      <c r="A2" s="272" t="s">
        <v>0</v>
      </c>
      <c r="B2" s="273"/>
      <c r="C2" s="273"/>
      <c r="D2" s="273"/>
      <c r="E2" s="273"/>
      <c r="F2" s="273"/>
      <c r="G2" s="315"/>
    </row>
    <row r="3" spans="1:7" x14ac:dyDescent="0.3">
      <c r="A3" s="297" t="s">
        <v>313</v>
      </c>
      <c r="B3" s="298"/>
      <c r="C3" s="298"/>
      <c r="D3" s="298"/>
      <c r="E3" s="298"/>
      <c r="F3" s="298"/>
      <c r="G3" s="316"/>
    </row>
    <row r="4" spans="1:7" x14ac:dyDescent="0.3">
      <c r="A4" s="297" t="s">
        <v>451</v>
      </c>
      <c r="B4" s="298"/>
      <c r="C4" s="298"/>
      <c r="D4" s="298"/>
      <c r="E4" s="298"/>
      <c r="F4" s="298"/>
      <c r="G4" s="316"/>
    </row>
    <row r="5" spans="1:7" x14ac:dyDescent="0.3">
      <c r="A5" s="297" t="s">
        <v>125</v>
      </c>
      <c r="B5" s="298"/>
      <c r="C5" s="298"/>
      <c r="D5" s="298"/>
      <c r="E5" s="298"/>
      <c r="F5" s="298"/>
      <c r="G5" s="316"/>
    </row>
    <row r="6" spans="1:7" ht="14.4" thickBot="1" x14ac:dyDescent="0.35">
      <c r="A6" s="300" t="s">
        <v>3</v>
      </c>
      <c r="B6" s="301"/>
      <c r="C6" s="301"/>
      <c r="D6" s="301"/>
      <c r="E6" s="301"/>
      <c r="F6" s="301"/>
      <c r="G6" s="317"/>
    </row>
    <row r="7" spans="1:7" ht="15.75" customHeight="1" x14ac:dyDescent="0.3">
      <c r="A7" s="272" t="s">
        <v>4</v>
      </c>
      <c r="B7" s="321" t="s">
        <v>315</v>
      </c>
      <c r="C7" s="322"/>
      <c r="D7" s="322"/>
      <c r="E7" s="322"/>
      <c r="F7" s="323"/>
      <c r="G7" s="305" t="s">
        <v>316</v>
      </c>
    </row>
    <row r="8" spans="1:7" ht="15.75" customHeight="1" thickBot="1" x14ac:dyDescent="0.35">
      <c r="A8" s="297"/>
      <c r="B8" s="278"/>
      <c r="C8" s="279"/>
      <c r="D8" s="279"/>
      <c r="E8" s="279"/>
      <c r="F8" s="280"/>
      <c r="G8" s="324"/>
    </row>
    <row r="9" spans="1:7" ht="28.2" thickBot="1" x14ac:dyDescent="0.35">
      <c r="A9" s="300"/>
      <c r="B9" s="147" t="s">
        <v>242</v>
      </c>
      <c r="C9" s="83" t="s">
        <v>317</v>
      </c>
      <c r="D9" s="83" t="s">
        <v>318</v>
      </c>
      <c r="E9" s="83" t="s">
        <v>212</v>
      </c>
      <c r="F9" s="83" t="s">
        <v>210</v>
      </c>
      <c r="G9" s="306"/>
    </row>
    <row r="10" spans="1:7" x14ac:dyDescent="0.3">
      <c r="A10" s="146"/>
      <c r="B10" s="145"/>
      <c r="C10" s="145"/>
      <c r="D10" s="145"/>
      <c r="E10" s="145"/>
      <c r="F10" s="145"/>
      <c r="G10" s="145"/>
    </row>
    <row r="11" spans="1:7" x14ac:dyDescent="0.3">
      <c r="A11" s="140" t="s">
        <v>450</v>
      </c>
      <c r="B11" s="56">
        <f t="shared" ref="B11:G11" si="0">B12+B22+B31+B42</f>
        <v>17443056</v>
      </c>
      <c r="C11" s="56">
        <f t="shared" si="0"/>
        <v>0</v>
      </c>
      <c r="D11" s="56">
        <f t="shared" si="0"/>
        <v>17443056</v>
      </c>
      <c r="E11" s="56">
        <f t="shared" si="0"/>
        <v>17443056</v>
      </c>
      <c r="F11" s="56">
        <f t="shared" si="0"/>
        <v>17403495</v>
      </c>
      <c r="G11" s="56">
        <f t="shared" si="0"/>
        <v>0</v>
      </c>
    </row>
    <row r="12" spans="1:7" x14ac:dyDescent="0.3">
      <c r="A12" s="140" t="s">
        <v>448</v>
      </c>
      <c r="B12" s="56">
        <f>SUM(B13:B20)</f>
        <v>0</v>
      </c>
      <c r="C12" s="56">
        <f>SUM(C13:C20)</f>
        <v>0</v>
      </c>
      <c r="D12" s="56">
        <f>SUM(D13:D20)</f>
        <v>0</v>
      </c>
      <c r="E12" s="56">
        <f>SUM(E13:E20)</f>
        <v>0</v>
      </c>
      <c r="F12" s="56">
        <f>SUM(F13:F20)</f>
        <v>0</v>
      </c>
      <c r="G12" s="56">
        <f>D12-E12</f>
        <v>0</v>
      </c>
    </row>
    <row r="13" spans="1:7" x14ac:dyDescent="0.3">
      <c r="A13" s="142" t="s">
        <v>447</v>
      </c>
      <c r="B13" s="59"/>
      <c r="C13" s="59"/>
      <c r="D13" s="59">
        <f>B13+C13</f>
        <v>0</v>
      </c>
      <c r="E13" s="59"/>
      <c r="F13" s="59"/>
      <c r="G13" s="59">
        <f t="shared" ref="G13:G20" si="1">D13-E13</f>
        <v>0</v>
      </c>
    </row>
    <row r="14" spans="1:7" x14ac:dyDescent="0.3">
      <c r="A14" s="142" t="s">
        <v>446</v>
      </c>
      <c r="B14" s="59"/>
      <c r="C14" s="59"/>
      <c r="D14" s="59">
        <f t="shared" ref="D14:D20" si="2">B14+C14</f>
        <v>0</v>
      </c>
      <c r="E14" s="59"/>
      <c r="F14" s="59"/>
      <c r="G14" s="59">
        <f t="shared" si="1"/>
        <v>0</v>
      </c>
    </row>
    <row r="15" spans="1:7" x14ac:dyDescent="0.3">
      <c r="A15" s="142" t="s">
        <v>445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x14ac:dyDescent="0.3">
      <c r="A16" s="142" t="s">
        <v>444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x14ac:dyDescent="0.3">
      <c r="A17" s="142" t="s">
        <v>443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x14ac:dyDescent="0.3">
      <c r="A18" s="142" t="s">
        <v>442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x14ac:dyDescent="0.3">
      <c r="A19" s="142" t="s">
        <v>441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x14ac:dyDescent="0.3">
      <c r="A20" s="142" t="s">
        <v>440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x14ac:dyDescent="0.3">
      <c r="A21" s="141"/>
      <c r="B21" s="59"/>
      <c r="C21" s="59"/>
      <c r="D21" s="59"/>
      <c r="E21" s="59"/>
      <c r="F21" s="59"/>
      <c r="G21" s="59"/>
    </row>
    <row r="22" spans="1:7" x14ac:dyDescent="0.3">
      <c r="A22" s="140" t="s">
        <v>439</v>
      </c>
      <c r="B22" s="56">
        <f>SUM(B23:B29)</f>
        <v>17443056</v>
      </c>
      <c r="C22" s="56">
        <f>SUM(C23:C29)</f>
        <v>0</v>
      </c>
      <c r="D22" s="56">
        <f>SUM(D23:D29)</f>
        <v>17443056</v>
      </c>
      <c r="E22" s="56">
        <f>SUM(E23:E29)</f>
        <v>17443056</v>
      </c>
      <c r="F22" s="56">
        <f>SUM(F23:F29)</f>
        <v>17403495</v>
      </c>
      <c r="G22" s="56">
        <f t="shared" ref="G22:G29" si="3">D22-E22</f>
        <v>0</v>
      </c>
    </row>
    <row r="23" spans="1:7" x14ac:dyDescent="0.3">
      <c r="A23" s="142" t="s">
        <v>438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x14ac:dyDescent="0.3">
      <c r="A24" s="142" t="s">
        <v>437</v>
      </c>
      <c r="B24" s="59"/>
      <c r="C24" s="59"/>
      <c r="D24" s="59">
        <f t="shared" ref="D24:D29" si="4">B24+C24</f>
        <v>0</v>
      </c>
      <c r="E24" s="59"/>
      <c r="F24" s="59"/>
      <c r="G24" s="59">
        <f t="shared" si="3"/>
        <v>0</v>
      </c>
    </row>
    <row r="25" spans="1:7" x14ac:dyDescent="0.3">
      <c r="A25" s="142" t="s">
        <v>436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x14ac:dyDescent="0.3">
      <c r="A26" s="142" t="s">
        <v>435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x14ac:dyDescent="0.3">
      <c r="A27" s="142" t="s">
        <v>434</v>
      </c>
      <c r="B27" s="59">
        <v>17443056</v>
      </c>
      <c r="C27" s="59">
        <v>0</v>
      </c>
      <c r="D27" s="59">
        <f t="shared" si="4"/>
        <v>17443056</v>
      </c>
      <c r="E27" s="59">
        <v>17443056</v>
      </c>
      <c r="F27" s="59">
        <v>17403495</v>
      </c>
      <c r="G27" s="59">
        <f t="shared" si="3"/>
        <v>0</v>
      </c>
    </row>
    <row r="28" spans="1:7" x14ac:dyDescent="0.3">
      <c r="A28" s="142" t="s">
        <v>433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x14ac:dyDescent="0.3">
      <c r="A29" s="142" t="s">
        <v>432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x14ac:dyDescent="0.3">
      <c r="A30" s="141"/>
      <c r="B30" s="59"/>
      <c r="C30" s="59"/>
      <c r="D30" s="59"/>
      <c r="E30" s="59"/>
      <c r="F30" s="59"/>
      <c r="G30" s="59"/>
    </row>
    <row r="31" spans="1:7" x14ac:dyDescent="0.3">
      <c r="A31" s="140" t="s">
        <v>431</v>
      </c>
      <c r="B31" s="56">
        <f>SUM(B32:B40)</f>
        <v>0</v>
      </c>
      <c r="C31" s="56">
        <f>SUM(C32:C40)</f>
        <v>0</v>
      </c>
      <c r="D31" s="56">
        <f>SUM(D32:D40)</f>
        <v>0</v>
      </c>
      <c r="E31" s="56">
        <f>SUM(E32:E40)</f>
        <v>0</v>
      </c>
      <c r="F31" s="56">
        <f>SUM(F32:F40)</f>
        <v>0</v>
      </c>
      <c r="G31" s="56">
        <f t="shared" ref="G31:G40" si="5">D31-E31</f>
        <v>0</v>
      </c>
    </row>
    <row r="32" spans="1:7" x14ac:dyDescent="0.3">
      <c r="A32" s="142" t="s">
        <v>430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x14ac:dyDescent="0.3">
      <c r="A33" s="142" t="s">
        <v>429</v>
      </c>
      <c r="B33" s="59"/>
      <c r="C33" s="59"/>
      <c r="D33" s="59">
        <f t="shared" ref="D33:D40" si="6">B33+C33</f>
        <v>0</v>
      </c>
      <c r="E33" s="59"/>
      <c r="F33" s="59"/>
      <c r="G33" s="59">
        <f t="shared" si="5"/>
        <v>0</v>
      </c>
    </row>
    <row r="34" spans="1:7" x14ac:dyDescent="0.3">
      <c r="A34" s="142" t="s">
        <v>428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x14ac:dyDescent="0.3">
      <c r="A35" s="142" t="s">
        <v>427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x14ac:dyDescent="0.3">
      <c r="A36" s="142" t="s">
        <v>426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x14ac:dyDescent="0.3">
      <c r="A37" s="142" t="s">
        <v>425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x14ac:dyDescent="0.3">
      <c r="A38" s="142" t="s">
        <v>424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x14ac:dyDescent="0.3">
      <c r="A39" s="142" t="s">
        <v>423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x14ac:dyDescent="0.3">
      <c r="A40" s="142" t="s">
        <v>422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x14ac:dyDescent="0.3">
      <c r="A41" s="141"/>
      <c r="B41" s="59"/>
      <c r="C41" s="59"/>
      <c r="D41" s="59"/>
      <c r="E41" s="59"/>
      <c r="F41" s="59"/>
      <c r="G41" s="59"/>
    </row>
    <row r="42" spans="1:7" x14ac:dyDescent="0.3">
      <c r="A42" s="140" t="s">
        <v>421</v>
      </c>
      <c r="B42" s="56">
        <f>SUM(B43:B46)</f>
        <v>0</v>
      </c>
      <c r="C42" s="56">
        <f>SUM(C43:C46)</f>
        <v>0</v>
      </c>
      <c r="D42" s="56">
        <f>SUM(D43:D46)</f>
        <v>0</v>
      </c>
      <c r="E42" s="56">
        <f>SUM(E43:E46)</f>
        <v>0</v>
      </c>
      <c r="F42" s="56">
        <f>SUM(F43:F46)</f>
        <v>0</v>
      </c>
      <c r="G42" s="56">
        <f>D42-E42</f>
        <v>0</v>
      </c>
    </row>
    <row r="43" spans="1:7" x14ac:dyDescent="0.3">
      <c r="A43" s="142" t="s">
        <v>420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7.6" x14ac:dyDescent="0.3">
      <c r="A44" s="10" t="s">
        <v>419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x14ac:dyDescent="0.3">
      <c r="A45" s="142" t="s">
        <v>418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x14ac:dyDescent="0.3">
      <c r="A46" s="142" t="s">
        <v>417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x14ac:dyDescent="0.3">
      <c r="A47" s="141"/>
      <c r="B47" s="59"/>
      <c r="C47" s="59"/>
      <c r="D47" s="59"/>
      <c r="E47" s="59"/>
      <c r="F47" s="59"/>
      <c r="G47" s="59"/>
    </row>
    <row r="48" spans="1:7" x14ac:dyDescent="0.3">
      <c r="A48" s="140" t="s">
        <v>449</v>
      </c>
      <c r="B48" s="56">
        <f>B49+B59+B68+B79</f>
        <v>92791231</v>
      </c>
      <c r="C48" s="56">
        <f>C49+C59+C68+C79</f>
        <v>-8642506.5500000007</v>
      </c>
      <c r="D48" s="56">
        <f>D49+D59+D68+D79</f>
        <v>84148724.450000003</v>
      </c>
      <c r="E48" s="56">
        <f>E49+E59+E68+E79</f>
        <v>83756861.420000002</v>
      </c>
      <c r="F48" s="56">
        <f>F49+F59+F68+F79</f>
        <v>82516312.040000007</v>
      </c>
      <c r="G48" s="56">
        <f t="shared" ref="G48:G83" si="7">D48-E48</f>
        <v>391863.03000000119</v>
      </c>
    </row>
    <row r="49" spans="1:7" x14ac:dyDescent="0.3">
      <c r="A49" s="140" t="s">
        <v>448</v>
      </c>
      <c r="B49" s="56">
        <f>SUM(B50:B57)</f>
        <v>0</v>
      </c>
      <c r="C49" s="56">
        <f>SUM(C50:C57)</f>
        <v>0</v>
      </c>
      <c r="D49" s="56">
        <f>SUM(D50:D57)</f>
        <v>0</v>
      </c>
      <c r="E49" s="56">
        <f>SUM(E50:E57)</f>
        <v>0</v>
      </c>
      <c r="F49" s="56">
        <f>SUM(F50:F57)</f>
        <v>0</v>
      </c>
      <c r="G49" s="56">
        <f t="shared" si="7"/>
        <v>0</v>
      </c>
    </row>
    <row r="50" spans="1:7" x14ac:dyDescent="0.3">
      <c r="A50" s="142" t="s">
        <v>447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x14ac:dyDescent="0.3">
      <c r="A51" s="142" t="s">
        <v>446</v>
      </c>
      <c r="B51" s="59"/>
      <c r="C51" s="59"/>
      <c r="D51" s="59">
        <f t="shared" ref="D51:D57" si="8">B51+C51</f>
        <v>0</v>
      </c>
      <c r="E51" s="59"/>
      <c r="F51" s="59"/>
      <c r="G51" s="59">
        <f t="shared" si="7"/>
        <v>0</v>
      </c>
    </row>
    <row r="52" spans="1:7" x14ac:dyDescent="0.3">
      <c r="A52" s="142" t="s">
        <v>445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x14ac:dyDescent="0.3">
      <c r="A53" s="142" t="s">
        <v>444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x14ac:dyDescent="0.3">
      <c r="A54" s="142" t="s">
        <v>443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x14ac:dyDescent="0.3">
      <c r="A55" s="142" t="s">
        <v>442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x14ac:dyDescent="0.3">
      <c r="A56" s="142" t="s">
        <v>441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x14ac:dyDescent="0.3">
      <c r="A57" s="142" t="s">
        <v>440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x14ac:dyDescent="0.3">
      <c r="A58" s="141"/>
      <c r="B58" s="59"/>
      <c r="C58" s="59"/>
      <c r="D58" s="59"/>
      <c r="E58" s="59"/>
      <c r="F58" s="59"/>
      <c r="G58" s="59"/>
    </row>
    <row r="59" spans="1:7" x14ac:dyDescent="0.3">
      <c r="A59" s="140" t="s">
        <v>439</v>
      </c>
      <c r="B59" s="56">
        <f>SUM(B60:B66)</f>
        <v>92791231</v>
      </c>
      <c r="C59" s="56">
        <f>SUM(C60:C66)</f>
        <v>-8642506.5500000007</v>
      </c>
      <c r="D59" s="56">
        <f>SUM(D60:D66)</f>
        <v>84148724.450000003</v>
      </c>
      <c r="E59" s="56">
        <f>SUM(E60:E66)</f>
        <v>83756861.420000002</v>
      </c>
      <c r="F59" s="56">
        <f>SUM(F60:F66)</f>
        <v>82516312.040000007</v>
      </c>
      <c r="G59" s="56">
        <f t="shared" si="7"/>
        <v>391863.03000000119</v>
      </c>
    </row>
    <row r="60" spans="1:7" x14ac:dyDescent="0.3">
      <c r="A60" s="142" t="s">
        <v>438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x14ac:dyDescent="0.3">
      <c r="A61" s="142" t="s">
        <v>437</v>
      </c>
      <c r="B61" s="59"/>
      <c r="C61" s="59"/>
      <c r="D61" s="59">
        <f t="shared" ref="D61:D66" si="9">B61+C61</f>
        <v>0</v>
      </c>
      <c r="E61" s="59"/>
      <c r="F61" s="59"/>
      <c r="G61" s="59">
        <f t="shared" si="7"/>
        <v>0</v>
      </c>
    </row>
    <row r="62" spans="1:7" x14ac:dyDescent="0.3">
      <c r="A62" s="142" t="s">
        <v>436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x14ac:dyDescent="0.3">
      <c r="A63" s="142" t="s">
        <v>435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x14ac:dyDescent="0.3">
      <c r="A64" s="142" t="s">
        <v>434</v>
      </c>
      <c r="B64" s="59">
        <v>92791231</v>
      </c>
      <c r="C64" s="59">
        <v>-8642506.5500000007</v>
      </c>
      <c r="D64" s="59">
        <f t="shared" si="9"/>
        <v>84148724.450000003</v>
      </c>
      <c r="E64" s="59">
        <v>83756861.420000002</v>
      </c>
      <c r="F64" s="59">
        <v>82516312.040000007</v>
      </c>
      <c r="G64" s="59">
        <f t="shared" si="7"/>
        <v>391863.03000000119</v>
      </c>
    </row>
    <row r="65" spans="1:7" x14ac:dyDescent="0.3">
      <c r="A65" s="142" t="s">
        <v>433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x14ac:dyDescent="0.3">
      <c r="A66" s="142" t="s">
        <v>432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x14ac:dyDescent="0.3">
      <c r="A67" s="141"/>
      <c r="B67" s="59"/>
      <c r="C67" s="59"/>
      <c r="D67" s="59"/>
      <c r="E67" s="59"/>
      <c r="F67" s="59"/>
      <c r="G67" s="59"/>
    </row>
    <row r="68" spans="1:7" x14ac:dyDescent="0.3">
      <c r="A68" s="140" t="s">
        <v>431</v>
      </c>
      <c r="B68" s="56">
        <f>SUM(B69:B77)</f>
        <v>0</v>
      </c>
      <c r="C68" s="56">
        <f>SUM(C69:C77)</f>
        <v>0</v>
      </c>
      <c r="D68" s="56">
        <f>SUM(D69:D77)</f>
        <v>0</v>
      </c>
      <c r="E68" s="56">
        <f>SUM(E69:E77)</f>
        <v>0</v>
      </c>
      <c r="F68" s="56">
        <f>SUM(F69:F77)</f>
        <v>0</v>
      </c>
      <c r="G68" s="56">
        <f t="shared" si="7"/>
        <v>0</v>
      </c>
    </row>
    <row r="69" spans="1:7" x14ac:dyDescent="0.3">
      <c r="A69" s="142" t="s">
        <v>430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x14ac:dyDescent="0.3">
      <c r="A70" s="142" t="s">
        <v>429</v>
      </c>
      <c r="B70" s="59"/>
      <c r="C70" s="59"/>
      <c r="D70" s="59">
        <f t="shared" ref="D70:D77" si="10">B70+C70</f>
        <v>0</v>
      </c>
      <c r="E70" s="59"/>
      <c r="F70" s="59"/>
      <c r="G70" s="59">
        <f t="shared" si="7"/>
        <v>0</v>
      </c>
    </row>
    <row r="71" spans="1:7" x14ac:dyDescent="0.3">
      <c r="A71" s="142" t="s">
        <v>428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x14ac:dyDescent="0.3">
      <c r="A72" s="142" t="s">
        <v>427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x14ac:dyDescent="0.3">
      <c r="A73" s="142" t="s">
        <v>426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x14ac:dyDescent="0.3">
      <c r="A74" s="142" t="s">
        <v>425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x14ac:dyDescent="0.3">
      <c r="A75" s="142" t="s">
        <v>424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x14ac:dyDescent="0.3">
      <c r="A76" s="142" t="s">
        <v>423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x14ac:dyDescent="0.3">
      <c r="A77" s="144" t="s">
        <v>422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x14ac:dyDescent="0.3">
      <c r="A78" s="141"/>
      <c r="B78" s="59"/>
      <c r="C78" s="59"/>
      <c r="D78" s="59"/>
      <c r="E78" s="59"/>
      <c r="F78" s="59"/>
      <c r="G78" s="59"/>
    </row>
    <row r="79" spans="1:7" x14ac:dyDescent="0.3">
      <c r="A79" s="140" t="s">
        <v>421</v>
      </c>
      <c r="B79" s="56">
        <f>SUM(B80:B83)</f>
        <v>0</v>
      </c>
      <c r="C79" s="56">
        <f>SUM(C80:C83)</f>
        <v>0</v>
      </c>
      <c r="D79" s="56">
        <f>SUM(D80:D83)</f>
        <v>0</v>
      </c>
      <c r="E79" s="56">
        <f>SUM(E80:E83)</f>
        <v>0</v>
      </c>
      <c r="F79" s="56">
        <f>SUM(F80:F83)</f>
        <v>0</v>
      </c>
      <c r="G79" s="56">
        <f t="shared" si="7"/>
        <v>0</v>
      </c>
    </row>
    <row r="80" spans="1:7" x14ac:dyDescent="0.3">
      <c r="A80" s="142" t="s">
        <v>420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7.6" x14ac:dyDescent="0.3">
      <c r="A81" s="10" t="s">
        <v>419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x14ac:dyDescent="0.3">
      <c r="A82" s="142" t="s">
        <v>418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x14ac:dyDescent="0.3">
      <c r="A83" s="142" t="s">
        <v>417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x14ac:dyDescent="0.3">
      <c r="A84" s="141"/>
      <c r="B84" s="59"/>
      <c r="C84" s="59"/>
      <c r="D84" s="59"/>
      <c r="E84" s="59"/>
      <c r="F84" s="59"/>
      <c r="G84" s="59"/>
    </row>
    <row r="85" spans="1:7" x14ac:dyDescent="0.3">
      <c r="A85" s="140" t="s">
        <v>394</v>
      </c>
      <c r="B85" s="56">
        <f t="shared" ref="B85:G85" si="11">B11+B48</f>
        <v>110234287</v>
      </c>
      <c r="C85" s="56">
        <f t="shared" si="11"/>
        <v>-8642506.5500000007</v>
      </c>
      <c r="D85" s="56">
        <f t="shared" si="11"/>
        <v>101591780.45</v>
      </c>
      <c r="E85" s="56">
        <f t="shared" si="11"/>
        <v>101199917.42</v>
      </c>
      <c r="F85" s="56">
        <f t="shared" si="11"/>
        <v>99919807.040000007</v>
      </c>
      <c r="G85" s="56">
        <f t="shared" si="11"/>
        <v>391863.03000000119</v>
      </c>
    </row>
    <row r="86" spans="1:7" ht="14.4" thickBot="1" x14ac:dyDescent="0.35">
      <c r="A86" s="139"/>
      <c r="B86" s="138"/>
      <c r="C86" s="138"/>
      <c r="D86" s="138"/>
      <c r="E86" s="138"/>
      <c r="F86" s="138"/>
      <c r="G86" s="138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7B1B-C795-4AB7-B047-830C0842FF90}">
  <sheetPr>
    <pageSetUpPr fitToPage="1"/>
  </sheetPr>
  <dimension ref="A1:H33"/>
  <sheetViews>
    <sheetView tabSelected="1" topLeftCell="B1" workbookViewId="0">
      <pane ySplit="8" topLeftCell="A9" activePane="bottomLeft" state="frozen"/>
      <selection pane="bottomLeft" activeCell="J9" sqref="J9"/>
    </sheetView>
  </sheetViews>
  <sheetFormatPr baseColWidth="10" defaultColWidth="11" defaultRowHeight="13.8" x14ac:dyDescent="0.3"/>
  <cols>
    <col min="1" max="1" width="11" style="1" hidden="1" customWidth="1"/>
    <col min="2" max="2" width="42.88671875" style="1" customWidth="1"/>
    <col min="3" max="3" width="15.6640625" style="1" customWidth="1"/>
    <col min="4" max="4" width="15" style="1" customWidth="1"/>
    <col min="5" max="5" width="13.33203125" style="1" customWidth="1"/>
    <col min="6" max="6" width="13.6640625" style="1" customWidth="1"/>
    <col min="7" max="7" width="13.33203125" style="1" customWidth="1"/>
    <col min="8" max="8" width="14.33203125" style="1" customWidth="1"/>
    <col min="9" max="256" width="11" style="1"/>
    <col min="257" max="257" width="0" style="1" hidden="1" customWidth="1"/>
    <col min="258" max="258" width="42.88671875" style="1" customWidth="1"/>
    <col min="259" max="259" width="15.6640625" style="1" customWidth="1"/>
    <col min="260" max="260" width="15" style="1" customWidth="1"/>
    <col min="261" max="261" width="13.33203125" style="1" customWidth="1"/>
    <col min="262" max="262" width="13.6640625" style="1" customWidth="1"/>
    <col min="263" max="263" width="13.33203125" style="1" customWidth="1"/>
    <col min="264" max="264" width="14.33203125" style="1" customWidth="1"/>
    <col min="265" max="512" width="11" style="1"/>
    <col min="513" max="513" width="0" style="1" hidden="1" customWidth="1"/>
    <col min="514" max="514" width="42.88671875" style="1" customWidth="1"/>
    <col min="515" max="515" width="15.6640625" style="1" customWidth="1"/>
    <col min="516" max="516" width="15" style="1" customWidth="1"/>
    <col min="517" max="517" width="13.33203125" style="1" customWidth="1"/>
    <col min="518" max="518" width="13.6640625" style="1" customWidth="1"/>
    <col min="519" max="519" width="13.33203125" style="1" customWidth="1"/>
    <col min="520" max="520" width="14.33203125" style="1" customWidth="1"/>
    <col min="521" max="768" width="11" style="1"/>
    <col min="769" max="769" width="0" style="1" hidden="1" customWidth="1"/>
    <col min="770" max="770" width="42.88671875" style="1" customWidth="1"/>
    <col min="771" max="771" width="15.6640625" style="1" customWidth="1"/>
    <col min="772" max="772" width="15" style="1" customWidth="1"/>
    <col min="773" max="773" width="13.33203125" style="1" customWidth="1"/>
    <col min="774" max="774" width="13.6640625" style="1" customWidth="1"/>
    <col min="775" max="775" width="13.33203125" style="1" customWidth="1"/>
    <col min="776" max="776" width="14.33203125" style="1" customWidth="1"/>
    <col min="777" max="1024" width="11" style="1"/>
    <col min="1025" max="1025" width="0" style="1" hidden="1" customWidth="1"/>
    <col min="1026" max="1026" width="42.88671875" style="1" customWidth="1"/>
    <col min="1027" max="1027" width="15.6640625" style="1" customWidth="1"/>
    <col min="1028" max="1028" width="15" style="1" customWidth="1"/>
    <col min="1029" max="1029" width="13.33203125" style="1" customWidth="1"/>
    <col min="1030" max="1030" width="13.6640625" style="1" customWidth="1"/>
    <col min="1031" max="1031" width="13.33203125" style="1" customWidth="1"/>
    <col min="1032" max="1032" width="14.33203125" style="1" customWidth="1"/>
    <col min="1033" max="1280" width="11" style="1"/>
    <col min="1281" max="1281" width="0" style="1" hidden="1" customWidth="1"/>
    <col min="1282" max="1282" width="42.88671875" style="1" customWidth="1"/>
    <col min="1283" max="1283" width="15.6640625" style="1" customWidth="1"/>
    <col min="1284" max="1284" width="15" style="1" customWidth="1"/>
    <col min="1285" max="1285" width="13.33203125" style="1" customWidth="1"/>
    <col min="1286" max="1286" width="13.6640625" style="1" customWidth="1"/>
    <col min="1287" max="1287" width="13.33203125" style="1" customWidth="1"/>
    <col min="1288" max="1288" width="14.33203125" style="1" customWidth="1"/>
    <col min="1289" max="1536" width="11" style="1"/>
    <col min="1537" max="1537" width="0" style="1" hidden="1" customWidth="1"/>
    <col min="1538" max="1538" width="42.88671875" style="1" customWidth="1"/>
    <col min="1539" max="1539" width="15.6640625" style="1" customWidth="1"/>
    <col min="1540" max="1540" width="15" style="1" customWidth="1"/>
    <col min="1541" max="1541" width="13.33203125" style="1" customWidth="1"/>
    <col min="1542" max="1542" width="13.6640625" style="1" customWidth="1"/>
    <col min="1543" max="1543" width="13.33203125" style="1" customWidth="1"/>
    <col min="1544" max="1544" width="14.33203125" style="1" customWidth="1"/>
    <col min="1545" max="1792" width="11" style="1"/>
    <col min="1793" max="1793" width="0" style="1" hidden="1" customWidth="1"/>
    <col min="1794" max="1794" width="42.88671875" style="1" customWidth="1"/>
    <col min="1795" max="1795" width="15.6640625" style="1" customWidth="1"/>
    <col min="1796" max="1796" width="15" style="1" customWidth="1"/>
    <col min="1797" max="1797" width="13.33203125" style="1" customWidth="1"/>
    <col min="1798" max="1798" width="13.6640625" style="1" customWidth="1"/>
    <col min="1799" max="1799" width="13.33203125" style="1" customWidth="1"/>
    <col min="1800" max="1800" width="14.33203125" style="1" customWidth="1"/>
    <col min="1801" max="2048" width="11" style="1"/>
    <col min="2049" max="2049" width="0" style="1" hidden="1" customWidth="1"/>
    <col min="2050" max="2050" width="42.88671875" style="1" customWidth="1"/>
    <col min="2051" max="2051" width="15.6640625" style="1" customWidth="1"/>
    <col min="2052" max="2052" width="15" style="1" customWidth="1"/>
    <col min="2053" max="2053" width="13.33203125" style="1" customWidth="1"/>
    <col min="2054" max="2054" width="13.6640625" style="1" customWidth="1"/>
    <col min="2055" max="2055" width="13.33203125" style="1" customWidth="1"/>
    <col min="2056" max="2056" width="14.33203125" style="1" customWidth="1"/>
    <col min="2057" max="2304" width="11" style="1"/>
    <col min="2305" max="2305" width="0" style="1" hidden="1" customWidth="1"/>
    <col min="2306" max="2306" width="42.88671875" style="1" customWidth="1"/>
    <col min="2307" max="2307" width="15.6640625" style="1" customWidth="1"/>
    <col min="2308" max="2308" width="15" style="1" customWidth="1"/>
    <col min="2309" max="2309" width="13.33203125" style="1" customWidth="1"/>
    <col min="2310" max="2310" width="13.6640625" style="1" customWidth="1"/>
    <col min="2311" max="2311" width="13.33203125" style="1" customWidth="1"/>
    <col min="2312" max="2312" width="14.33203125" style="1" customWidth="1"/>
    <col min="2313" max="2560" width="11" style="1"/>
    <col min="2561" max="2561" width="0" style="1" hidden="1" customWidth="1"/>
    <col min="2562" max="2562" width="42.88671875" style="1" customWidth="1"/>
    <col min="2563" max="2563" width="15.6640625" style="1" customWidth="1"/>
    <col min="2564" max="2564" width="15" style="1" customWidth="1"/>
    <col min="2565" max="2565" width="13.33203125" style="1" customWidth="1"/>
    <col min="2566" max="2566" width="13.6640625" style="1" customWidth="1"/>
    <col min="2567" max="2567" width="13.33203125" style="1" customWidth="1"/>
    <col min="2568" max="2568" width="14.33203125" style="1" customWidth="1"/>
    <col min="2569" max="2816" width="11" style="1"/>
    <col min="2817" max="2817" width="0" style="1" hidden="1" customWidth="1"/>
    <col min="2818" max="2818" width="42.88671875" style="1" customWidth="1"/>
    <col min="2819" max="2819" width="15.6640625" style="1" customWidth="1"/>
    <col min="2820" max="2820" width="15" style="1" customWidth="1"/>
    <col min="2821" max="2821" width="13.33203125" style="1" customWidth="1"/>
    <col min="2822" max="2822" width="13.6640625" style="1" customWidth="1"/>
    <col min="2823" max="2823" width="13.33203125" style="1" customWidth="1"/>
    <col min="2824" max="2824" width="14.33203125" style="1" customWidth="1"/>
    <col min="2825" max="3072" width="11" style="1"/>
    <col min="3073" max="3073" width="0" style="1" hidden="1" customWidth="1"/>
    <col min="3074" max="3074" width="42.88671875" style="1" customWidth="1"/>
    <col min="3075" max="3075" width="15.6640625" style="1" customWidth="1"/>
    <col min="3076" max="3076" width="15" style="1" customWidth="1"/>
    <col min="3077" max="3077" width="13.33203125" style="1" customWidth="1"/>
    <col min="3078" max="3078" width="13.6640625" style="1" customWidth="1"/>
    <col min="3079" max="3079" width="13.33203125" style="1" customWidth="1"/>
    <col min="3080" max="3080" width="14.33203125" style="1" customWidth="1"/>
    <col min="3081" max="3328" width="11" style="1"/>
    <col min="3329" max="3329" width="0" style="1" hidden="1" customWidth="1"/>
    <col min="3330" max="3330" width="42.88671875" style="1" customWidth="1"/>
    <col min="3331" max="3331" width="15.6640625" style="1" customWidth="1"/>
    <col min="3332" max="3332" width="15" style="1" customWidth="1"/>
    <col min="3333" max="3333" width="13.33203125" style="1" customWidth="1"/>
    <col min="3334" max="3334" width="13.6640625" style="1" customWidth="1"/>
    <col min="3335" max="3335" width="13.33203125" style="1" customWidth="1"/>
    <col min="3336" max="3336" width="14.33203125" style="1" customWidth="1"/>
    <col min="3337" max="3584" width="11" style="1"/>
    <col min="3585" max="3585" width="0" style="1" hidden="1" customWidth="1"/>
    <col min="3586" max="3586" width="42.88671875" style="1" customWidth="1"/>
    <col min="3587" max="3587" width="15.6640625" style="1" customWidth="1"/>
    <col min="3588" max="3588" width="15" style="1" customWidth="1"/>
    <col min="3589" max="3589" width="13.33203125" style="1" customWidth="1"/>
    <col min="3590" max="3590" width="13.6640625" style="1" customWidth="1"/>
    <col min="3591" max="3591" width="13.33203125" style="1" customWidth="1"/>
    <col min="3592" max="3592" width="14.33203125" style="1" customWidth="1"/>
    <col min="3593" max="3840" width="11" style="1"/>
    <col min="3841" max="3841" width="0" style="1" hidden="1" customWidth="1"/>
    <col min="3842" max="3842" width="42.88671875" style="1" customWidth="1"/>
    <col min="3843" max="3843" width="15.6640625" style="1" customWidth="1"/>
    <col min="3844" max="3844" width="15" style="1" customWidth="1"/>
    <col min="3845" max="3845" width="13.33203125" style="1" customWidth="1"/>
    <col min="3846" max="3846" width="13.6640625" style="1" customWidth="1"/>
    <col min="3847" max="3847" width="13.33203125" style="1" customWidth="1"/>
    <col min="3848" max="3848" width="14.33203125" style="1" customWidth="1"/>
    <col min="3849" max="4096" width="11" style="1"/>
    <col min="4097" max="4097" width="0" style="1" hidden="1" customWidth="1"/>
    <col min="4098" max="4098" width="42.88671875" style="1" customWidth="1"/>
    <col min="4099" max="4099" width="15.6640625" style="1" customWidth="1"/>
    <col min="4100" max="4100" width="15" style="1" customWidth="1"/>
    <col min="4101" max="4101" width="13.33203125" style="1" customWidth="1"/>
    <col min="4102" max="4102" width="13.6640625" style="1" customWidth="1"/>
    <col min="4103" max="4103" width="13.33203125" style="1" customWidth="1"/>
    <col min="4104" max="4104" width="14.33203125" style="1" customWidth="1"/>
    <col min="4105" max="4352" width="11" style="1"/>
    <col min="4353" max="4353" width="0" style="1" hidden="1" customWidth="1"/>
    <col min="4354" max="4354" width="42.88671875" style="1" customWidth="1"/>
    <col min="4355" max="4355" width="15.6640625" style="1" customWidth="1"/>
    <col min="4356" max="4356" width="15" style="1" customWidth="1"/>
    <col min="4357" max="4357" width="13.33203125" style="1" customWidth="1"/>
    <col min="4358" max="4358" width="13.6640625" style="1" customWidth="1"/>
    <col min="4359" max="4359" width="13.33203125" style="1" customWidth="1"/>
    <col min="4360" max="4360" width="14.33203125" style="1" customWidth="1"/>
    <col min="4361" max="4608" width="11" style="1"/>
    <col min="4609" max="4609" width="0" style="1" hidden="1" customWidth="1"/>
    <col min="4610" max="4610" width="42.88671875" style="1" customWidth="1"/>
    <col min="4611" max="4611" width="15.6640625" style="1" customWidth="1"/>
    <col min="4612" max="4612" width="15" style="1" customWidth="1"/>
    <col min="4613" max="4613" width="13.33203125" style="1" customWidth="1"/>
    <col min="4614" max="4614" width="13.6640625" style="1" customWidth="1"/>
    <col min="4615" max="4615" width="13.33203125" style="1" customWidth="1"/>
    <col min="4616" max="4616" width="14.33203125" style="1" customWidth="1"/>
    <col min="4617" max="4864" width="11" style="1"/>
    <col min="4865" max="4865" width="0" style="1" hidden="1" customWidth="1"/>
    <col min="4866" max="4866" width="42.88671875" style="1" customWidth="1"/>
    <col min="4867" max="4867" width="15.6640625" style="1" customWidth="1"/>
    <col min="4868" max="4868" width="15" style="1" customWidth="1"/>
    <col min="4869" max="4869" width="13.33203125" style="1" customWidth="1"/>
    <col min="4870" max="4870" width="13.6640625" style="1" customWidth="1"/>
    <col min="4871" max="4871" width="13.33203125" style="1" customWidth="1"/>
    <col min="4872" max="4872" width="14.33203125" style="1" customWidth="1"/>
    <col min="4873" max="5120" width="11" style="1"/>
    <col min="5121" max="5121" width="0" style="1" hidden="1" customWidth="1"/>
    <col min="5122" max="5122" width="42.88671875" style="1" customWidth="1"/>
    <col min="5123" max="5123" width="15.6640625" style="1" customWidth="1"/>
    <col min="5124" max="5124" width="15" style="1" customWidth="1"/>
    <col min="5125" max="5125" width="13.33203125" style="1" customWidth="1"/>
    <col min="5126" max="5126" width="13.6640625" style="1" customWidth="1"/>
    <col min="5127" max="5127" width="13.33203125" style="1" customWidth="1"/>
    <col min="5128" max="5128" width="14.33203125" style="1" customWidth="1"/>
    <col min="5129" max="5376" width="11" style="1"/>
    <col min="5377" max="5377" width="0" style="1" hidden="1" customWidth="1"/>
    <col min="5378" max="5378" width="42.88671875" style="1" customWidth="1"/>
    <col min="5379" max="5379" width="15.6640625" style="1" customWidth="1"/>
    <col min="5380" max="5380" width="15" style="1" customWidth="1"/>
    <col min="5381" max="5381" width="13.33203125" style="1" customWidth="1"/>
    <col min="5382" max="5382" width="13.6640625" style="1" customWidth="1"/>
    <col min="5383" max="5383" width="13.33203125" style="1" customWidth="1"/>
    <col min="5384" max="5384" width="14.33203125" style="1" customWidth="1"/>
    <col min="5385" max="5632" width="11" style="1"/>
    <col min="5633" max="5633" width="0" style="1" hidden="1" customWidth="1"/>
    <col min="5634" max="5634" width="42.88671875" style="1" customWidth="1"/>
    <col min="5635" max="5635" width="15.6640625" style="1" customWidth="1"/>
    <col min="5636" max="5636" width="15" style="1" customWidth="1"/>
    <col min="5637" max="5637" width="13.33203125" style="1" customWidth="1"/>
    <col min="5638" max="5638" width="13.6640625" style="1" customWidth="1"/>
    <col min="5639" max="5639" width="13.33203125" style="1" customWidth="1"/>
    <col min="5640" max="5640" width="14.33203125" style="1" customWidth="1"/>
    <col min="5641" max="5888" width="11" style="1"/>
    <col min="5889" max="5889" width="0" style="1" hidden="1" customWidth="1"/>
    <col min="5890" max="5890" width="42.88671875" style="1" customWidth="1"/>
    <col min="5891" max="5891" width="15.6640625" style="1" customWidth="1"/>
    <col min="5892" max="5892" width="15" style="1" customWidth="1"/>
    <col min="5893" max="5893" width="13.33203125" style="1" customWidth="1"/>
    <col min="5894" max="5894" width="13.6640625" style="1" customWidth="1"/>
    <col min="5895" max="5895" width="13.33203125" style="1" customWidth="1"/>
    <col min="5896" max="5896" width="14.33203125" style="1" customWidth="1"/>
    <col min="5897" max="6144" width="11" style="1"/>
    <col min="6145" max="6145" width="0" style="1" hidden="1" customWidth="1"/>
    <col min="6146" max="6146" width="42.88671875" style="1" customWidth="1"/>
    <col min="6147" max="6147" width="15.6640625" style="1" customWidth="1"/>
    <col min="6148" max="6148" width="15" style="1" customWidth="1"/>
    <col min="6149" max="6149" width="13.33203125" style="1" customWidth="1"/>
    <col min="6150" max="6150" width="13.6640625" style="1" customWidth="1"/>
    <col min="6151" max="6151" width="13.33203125" style="1" customWidth="1"/>
    <col min="6152" max="6152" width="14.33203125" style="1" customWidth="1"/>
    <col min="6153" max="6400" width="11" style="1"/>
    <col min="6401" max="6401" width="0" style="1" hidden="1" customWidth="1"/>
    <col min="6402" max="6402" width="42.88671875" style="1" customWidth="1"/>
    <col min="6403" max="6403" width="15.6640625" style="1" customWidth="1"/>
    <col min="6404" max="6404" width="15" style="1" customWidth="1"/>
    <col min="6405" max="6405" width="13.33203125" style="1" customWidth="1"/>
    <col min="6406" max="6406" width="13.6640625" style="1" customWidth="1"/>
    <col min="6407" max="6407" width="13.33203125" style="1" customWidth="1"/>
    <col min="6408" max="6408" width="14.33203125" style="1" customWidth="1"/>
    <col min="6409" max="6656" width="11" style="1"/>
    <col min="6657" max="6657" width="0" style="1" hidden="1" customWidth="1"/>
    <col min="6658" max="6658" width="42.88671875" style="1" customWidth="1"/>
    <col min="6659" max="6659" width="15.6640625" style="1" customWidth="1"/>
    <col min="6660" max="6660" width="15" style="1" customWidth="1"/>
    <col min="6661" max="6661" width="13.33203125" style="1" customWidth="1"/>
    <col min="6662" max="6662" width="13.6640625" style="1" customWidth="1"/>
    <col min="6663" max="6663" width="13.33203125" style="1" customWidth="1"/>
    <col min="6664" max="6664" width="14.33203125" style="1" customWidth="1"/>
    <col min="6665" max="6912" width="11" style="1"/>
    <col min="6913" max="6913" width="0" style="1" hidden="1" customWidth="1"/>
    <col min="6914" max="6914" width="42.88671875" style="1" customWidth="1"/>
    <col min="6915" max="6915" width="15.6640625" style="1" customWidth="1"/>
    <col min="6916" max="6916" width="15" style="1" customWidth="1"/>
    <col min="6917" max="6917" width="13.33203125" style="1" customWidth="1"/>
    <col min="6918" max="6918" width="13.6640625" style="1" customWidth="1"/>
    <col min="6919" max="6919" width="13.33203125" style="1" customWidth="1"/>
    <col min="6920" max="6920" width="14.33203125" style="1" customWidth="1"/>
    <col min="6921" max="7168" width="11" style="1"/>
    <col min="7169" max="7169" width="0" style="1" hidden="1" customWidth="1"/>
    <col min="7170" max="7170" width="42.88671875" style="1" customWidth="1"/>
    <col min="7171" max="7171" width="15.6640625" style="1" customWidth="1"/>
    <col min="7172" max="7172" width="15" style="1" customWidth="1"/>
    <col min="7173" max="7173" width="13.33203125" style="1" customWidth="1"/>
    <col min="7174" max="7174" width="13.6640625" style="1" customWidth="1"/>
    <col min="7175" max="7175" width="13.33203125" style="1" customWidth="1"/>
    <col min="7176" max="7176" width="14.33203125" style="1" customWidth="1"/>
    <col min="7177" max="7424" width="11" style="1"/>
    <col min="7425" max="7425" width="0" style="1" hidden="1" customWidth="1"/>
    <col min="7426" max="7426" width="42.88671875" style="1" customWidth="1"/>
    <col min="7427" max="7427" width="15.6640625" style="1" customWidth="1"/>
    <col min="7428" max="7428" width="15" style="1" customWidth="1"/>
    <col min="7429" max="7429" width="13.33203125" style="1" customWidth="1"/>
    <col min="7430" max="7430" width="13.6640625" style="1" customWidth="1"/>
    <col min="7431" max="7431" width="13.33203125" style="1" customWidth="1"/>
    <col min="7432" max="7432" width="14.33203125" style="1" customWidth="1"/>
    <col min="7433" max="7680" width="11" style="1"/>
    <col min="7681" max="7681" width="0" style="1" hidden="1" customWidth="1"/>
    <col min="7682" max="7682" width="42.88671875" style="1" customWidth="1"/>
    <col min="7683" max="7683" width="15.6640625" style="1" customWidth="1"/>
    <col min="7684" max="7684" width="15" style="1" customWidth="1"/>
    <col min="7685" max="7685" width="13.33203125" style="1" customWidth="1"/>
    <col min="7686" max="7686" width="13.6640625" style="1" customWidth="1"/>
    <col min="7687" max="7687" width="13.33203125" style="1" customWidth="1"/>
    <col min="7688" max="7688" width="14.33203125" style="1" customWidth="1"/>
    <col min="7689" max="7936" width="11" style="1"/>
    <col min="7937" max="7937" width="0" style="1" hidden="1" customWidth="1"/>
    <col min="7938" max="7938" width="42.88671875" style="1" customWidth="1"/>
    <col min="7939" max="7939" width="15.6640625" style="1" customWidth="1"/>
    <col min="7940" max="7940" width="15" style="1" customWidth="1"/>
    <col min="7941" max="7941" width="13.33203125" style="1" customWidth="1"/>
    <col min="7942" max="7942" width="13.6640625" style="1" customWidth="1"/>
    <col min="7943" max="7943" width="13.33203125" style="1" customWidth="1"/>
    <col min="7944" max="7944" width="14.33203125" style="1" customWidth="1"/>
    <col min="7945" max="8192" width="11" style="1"/>
    <col min="8193" max="8193" width="0" style="1" hidden="1" customWidth="1"/>
    <col min="8194" max="8194" width="42.88671875" style="1" customWidth="1"/>
    <col min="8195" max="8195" width="15.6640625" style="1" customWidth="1"/>
    <col min="8196" max="8196" width="15" style="1" customWidth="1"/>
    <col min="8197" max="8197" width="13.33203125" style="1" customWidth="1"/>
    <col min="8198" max="8198" width="13.6640625" style="1" customWidth="1"/>
    <col min="8199" max="8199" width="13.33203125" style="1" customWidth="1"/>
    <col min="8200" max="8200" width="14.33203125" style="1" customWidth="1"/>
    <col min="8201" max="8448" width="11" style="1"/>
    <col min="8449" max="8449" width="0" style="1" hidden="1" customWidth="1"/>
    <col min="8450" max="8450" width="42.88671875" style="1" customWidth="1"/>
    <col min="8451" max="8451" width="15.6640625" style="1" customWidth="1"/>
    <col min="8452" max="8452" width="15" style="1" customWidth="1"/>
    <col min="8453" max="8453" width="13.33203125" style="1" customWidth="1"/>
    <col min="8454" max="8454" width="13.6640625" style="1" customWidth="1"/>
    <col min="8455" max="8455" width="13.33203125" style="1" customWidth="1"/>
    <col min="8456" max="8456" width="14.33203125" style="1" customWidth="1"/>
    <col min="8457" max="8704" width="11" style="1"/>
    <col min="8705" max="8705" width="0" style="1" hidden="1" customWidth="1"/>
    <col min="8706" max="8706" width="42.88671875" style="1" customWidth="1"/>
    <col min="8707" max="8707" width="15.6640625" style="1" customWidth="1"/>
    <col min="8708" max="8708" width="15" style="1" customWidth="1"/>
    <col min="8709" max="8709" width="13.33203125" style="1" customWidth="1"/>
    <col min="8710" max="8710" width="13.6640625" style="1" customWidth="1"/>
    <col min="8711" max="8711" width="13.33203125" style="1" customWidth="1"/>
    <col min="8712" max="8712" width="14.33203125" style="1" customWidth="1"/>
    <col min="8713" max="8960" width="11" style="1"/>
    <col min="8961" max="8961" width="0" style="1" hidden="1" customWidth="1"/>
    <col min="8962" max="8962" width="42.88671875" style="1" customWidth="1"/>
    <col min="8963" max="8963" width="15.6640625" style="1" customWidth="1"/>
    <col min="8964" max="8964" width="15" style="1" customWidth="1"/>
    <col min="8965" max="8965" width="13.33203125" style="1" customWidth="1"/>
    <col min="8966" max="8966" width="13.6640625" style="1" customWidth="1"/>
    <col min="8967" max="8967" width="13.33203125" style="1" customWidth="1"/>
    <col min="8968" max="8968" width="14.33203125" style="1" customWidth="1"/>
    <col min="8969" max="9216" width="11" style="1"/>
    <col min="9217" max="9217" width="0" style="1" hidden="1" customWidth="1"/>
    <col min="9218" max="9218" width="42.88671875" style="1" customWidth="1"/>
    <col min="9219" max="9219" width="15.6640625" style="1" customWidth="1"/>
    <col min="9220" max="9220" width="15" style="1" customWidth="1"/>
    <col min="9221" max="9221" width="13.33203125" style="1" customWidth="1"/>
    <col min="9222" max="9222" width="13.6640625" style="1" customWidth="1"/>
    <col min="9223" max="9223" width="13.33203125" style="1" customWidth="1"/>
    <col min="9224" max="9224" width="14.33203125" style="1" customWidth="1"/>
    <col min="9225" max="9472" width="11" style="1"/>
    <col min="9473" max="9473" width="0" style="1" hidden="1" customWidth="1"/>
    <col min="9474" max="9474" width="42.88671875" style="1" customWidth="1"/>
    <col min="9475" max="9475" width="15.6640625" style="1" customWidth="1"/>
    <col min="9476" max="9476" width="15" style="1" customWidth="1"/>
    <col min="9477" max="9477" width="13.33203125" style="1" customWidth="1"/>
    <col min="9478" max="9478" width="13.6640625" style="1" customWidth="1"/>
    <col min="9479" max="9479" width="13.33203125" style="1" customWidth="1"/>
    <col min="9480" max="9480" width="14.33203125" style="1" customWidth="1"/>
    <col min="9481" max="9728" width="11" style="1"/>
    <col min="9729" max="9729" width="0" style="1" hidden="1" customWidth="1"/>
    <col min="9730" max="9730" width="42.88671875" style="1" customWidth="1"/>
    <col min="9731" max="9731" width="15.6640625" style="1" customWidth="1"/>
    <col min="9732" max="9732" width="15" style="1" customWidth="1"/>
    <col min="9733" max="9733" width="13.33203125" style="1" customWidth="1"/>
    <col min="9734" max="9734" width="13.6640625" style="1" customWidth="1"/>
    <col min="9735" max="9735" width="13.33203125" style="1" customWidth="1"/>
    <col min="9736" max="9736" width="14.33203125" style="1" customWidth="1"/>
    <col min="9737" max="9984" width="11" style="1"/>
    <col min="9985" max="9985" width="0" style="1" hidden="1" customWidth="1"/>
    <col min="9986" max="9986" width="42.88671875" style="1" customWidth="1"/>
    <col min="9987" max="9987" width="15.6640625" style="1" customWidth="1"/>
    <col min="9988" max="9988" width="15" style="1" customWidth="1"/>
    <col min="9989" max="9989" width="13.33203125" style="1" customWidth="1"/>
    <col min="9990" max="9990" width="13.6640625" style="1" customWidth="1"/>
    <col min="9991" max="9991" width="13.33203125" style="1" customWidth="1"/>
    <col min="9992" max="9992" width="14.33203125" style="1" customWidth="1"/>
    <col min="9993" max="10240" width="11" style="1"/>
    <col min="10241" max="10241" width="0" style="1" hidden="1" customWidth="1"/>
    <col min="10242" max="10242" width="42.88671875" style="1" customWidth="1"/>
    <col min="10243" max="10243" width="15.6640625" style="1" customWidth="1"/>
    <col min="10244" max="10244" width="15" style="1" customWidth="1"/>
    <col min="10245" max="10245" width="13.33203125" style="1" customWidth="1"/>
    <col min="10246" max="10246" width="13.6640625" style="1" customWidth="1"/>
    <col min="10247" max="10247" width="13.33203125" style="1" customWidth="1"/>
    <col min="10248" max="10248" width="14.33203125" style="1" customWidth="1"/>
    <col min="10249" max="10496" width="11" style="1"/>
    <col min="10497" max="10497" width="0" style="1" hidden="1" customWidth="1"/>
    <col min="10498" max="10498" width="42.88671875" style="1" customWidth="1"/>
    <col min="10499" max="10499" width="15.6640625" style="1" customWidth="1"/>
    <col min="10500" max="10500" width="15" style="1" customWidth="1"/>
    <col min="10501" max="10501" width="13.33203125" style="1" customWidth="1"/>
    <col min="10502" max="10502" width="13.6640625" style="1" customWidth="1"/>
    <col min="10503" max="10503" width="13.33203125" style="1" customWidth="1"/>
    <col min="10504" max="10504" width="14.33203125" style="1" customWidth="1"/>
    <col min="10505" max="10752" width="11" style="1"/>
    <col min="10753" max="10753" width="0" style="1" hidden="1" customWidth="1"/>
    <col min="10754" max="10754" width="42.88671875" style="1" customWidth="1"/>
    <col min="10755" max="10755" width="15.6640625" style="1" customWidth="1"/>
    <col min="10756" max="10756" width="15" style="1" customWidth="1"/>
    <col min="10757" max="10757" width="13.33203125" style="1" customWidth="1"/>
    <col min="10758" max="10758" width="13.6640625" style="1" customWidth="1"/>
    <col min="10759" max="10759" width="13.33203125" style="1" customWidth="1"/>
    <col min="10760" max="10760" width="14.33203125" style="1" customWidth="1"/>
    <col min="10761" max="11008" width="11" style="1"/>
    <col min="11009" max="11009" width="0" style="1" hidden="1" customWidth="1"/>
    <col min="11010" max="11010" width="42.88671875" style="1" customWidth="1"/>
    <col min="11011" max="11011" width="15.6640625" style="1" customWidth="1"/>
    <col min="11012" max="11012" width="15" style="1" customWidth="1"/>
    <col min="11013" max="11013" width="13.33203125" style="1" customWidth="1"/>
    <col min="11014" max="11014" width="13.6640625" style="1" customWidth="1"/>
    <col min="11015" max="11015" width="13.33203125" style="1" customWidth="1"/>
    <col min="11016" max="11016" width="14.33203125" style="1" customWidth="1"/>
    <col min="11017" max="11264" width="11" style="1"/>
    <col min="11265" max="11265" width="0" style="1" hidden="1" customWidth="1"/>
    <col min="11266" max="11266" width="42.88671875" style="1" customWidth="1"/>
    <col min="11267" max="11267" width="15.6640625" style="1" customWidth="1"/>
    <col min="11268" max="11268" width="15" style="1" customWidth="1"/>
    <col min="11269" max="11269" width="13.33203125" style="1" customWidth="1"/>
    <col min="11270" max="11270" width="13.6640625" style="1" customWidth="1"/>
    <col min="11271" max="11271" width="13.33203125" style="1" customWidth="1"/>
    <col min="11272" max="11272" width="14.33203125" style="1" customWidth="1"/>
    <col min="11273" max="11520" width="11" style="1"/>
    <col min="11521" max="11521" width="0" style="1" hidden="1" customWidth="1"/>
    <col min="11522" max="11522" width="42.88671875" style="1" customWidth="1"/>
    <col min="11523" max="11523" width="15.6640625" style="1" customWidth="1"/>
    <col min="11524" max="11524" width="15" style="1" customWidth="1"/>
    <col min="11525" max="11525" width="13.33203125" style="1" customWidth="1"/>
    <col min="11526" max="11526" width="13.6640625" style="1" customWidth="1"/>
    <col min="11527" max="11527" width="13.33203125" style="1" customWidth="1"/>
    <col min="11528" max="11528" width="14.33203125" style="1" customWidth="1"/>
    <col min="11529" max="11776" width="11" style="1"/>
    <col min="11777" max="11777" width="0" style="1" hidden="1" customWidth="1"/>
    <col min="11778" max="11778" width="42.88671875" style="1" customWidth="1"/>
    <col min="11779" max="11779" width="15.6640625" style="1" customWidth="1"/>
    <col min="11780" max="11780" width="15" style="1" customWidth="1"/>
    <col min="11781" max="11781" width="13.33203125" style="1" customWidth="1"/>
    <col min="11782" max="11782" width="13.6640625" style="1" customWidth="1"/>
    <col min="11783" max="11783" width="13.33203125" style="1" customWidth="1"/>
    <col min="11784" max="11784" width="14.33203125" style="1" customWidth="1"/>
    <col min="11785" max="12032" width="11" style="1"/>
    <col min="12033" max="12033" width="0" style="1" hidden="1" customWidth="1"/>
    <col min="12034" max="12034" width="42.88671875" style="1" customWidth="1"/>
    <col min="12035" max="12035" width="15.6640625" style="1" customWidth="1"/>
    <col min="12036" max="12036" width="15" style="1" customWidth="1"/>
    <col min="12037" max="12037" width="13.33203125" style="1" customWidth="1"/>
    <col min="12038" max="12038" width="13.6640625" style="1" customWidth="1"/>
    <col min="12039" max="12039" width="13.33203125" style="1" customWidth="1"/>
    <col min="12040" max="12040" width="14.33203125" style="1" customWidth="1"/>
    <col min="12041" max="12288" width="11" style="1"/>
    <col min="12289" max="12289" width="0" style="1" hidden="1" customWidth="1"/>
    <col min="12290" max="12290" width="42.88671875" style="1" customWidth="1"/>
    <col min="12291" max="12291" width="15.6640625" style="1" customWidth="1"/>
    <col min="12292" max="12292" width="15" style="1" customWidth="1"/>
    <col min="12293" max="12293" width="13.33203125" style="1" customWidth="1"/>
    <col min="12294" max="12294" width="13.6640625" style="1" customWidth="1"/>
    <col min="12295" max="12295" width="13.33203125" style="1" customWidth="1"/>
    <col min="12296" max="12296" width="14.33203125" style="1" customWidth="1"/>
    <col min="12297" max="12544" width="11" style="1"/>
    <col min="12545" max="12545" width="0" style="1" hidden="1" customWidth="1"/>
    <col min="12546" max="12546" width="42.88671875" style="1" customWidth="1"/>
    <col min="12547" max="12547" width="15.6640625" style="1" customWidth="1"/>
    <col min="12548" max="12548" width="15" style="1" customWidth="1"/>
    <col min="12549" max="12549" width="13.33203125" style="1" customWidth="1"/>
    <col min="12550" max="12550" width="13.6640625" style="1" customWidth="1"/>
    <col min="12551" max="12551" width="13.33203125" style="1" customWidth="1"/>
    <col min="12552" max="12552" width="14.33203125" style="1" customWidth="1"/>
    <col min="12553" max="12800" width="11" style="1"/>
    <col min="12801" max="12801" width="0" style="1" hidden="1" customWidth="1"/>
    <col min="12802" max="12802" width="42.88671875" style="1" customWidth="1"/>
    <col min="12803" max="12803" width="15.6640625" style="1" customWidth="1"/>
    <col min="12804" max="12804" width="15" style="1" customWidth="1"/>
    <col min="12805" max="12805" width="13.33203125" style="1" customWidth="1"/>
    <col min="12806" max="12806" width="13.6640625" style="1" customWidth="1"/>
    <col min="12807" max="12807" width="13.33203125" style="1" customWidth="1"/>
    <col min="12808" max="12808" width="14.33203125" style="1" customWidth="1"/>
    <col min="12809" max="13056" width="11" style="1"/>
    <col min="13057" max="13057" width="0" style="1" hidden="1" customWidth="1"/>
    <col min="13058" max="13058" width="42.88671875" style="1" customWidth="1"/>
    <col min="13059" max="13059" width="15.6640625" style="1" customWidth="1"/>
    <col min="13060" max="13060" width="15" style="1" customWidth="1"/>
    <col min="13061" max="13061" width="13.33203125" style="1" customWidth="1"/>
    <col min="13062" max="13062" width="13.6640625" style="1" customWidth="1"/>
    <col min="13063" max="13063" width="13.33203125" style="1" customWidth="1"/>
    <col min="13064" max="13064" width="14.33203125" style="1" customWidth="1"/>
    <col min="13065" max="13312" width="11" style="1"/>
    <col min="13313" max="13313" width="0" style="1" hidden="1" customWidth="1"/>
    <col min="13314" max="13314" width="42.88671875" style="1" customWidth="1"/>
    <col min="13315" max="13315" width="15.6640625" style="1" customWidth="1"/>
    <col min="13316" max="13316" width="15" style="1" customWidth="1"/>
    <col min="13317" max="13317" width="13.33203125" style="1" customWidth="1"/>
    <col min="13318" max="13318" width="13.6640625" style="1" customWidth="1"/>
    <col min="13319" max="13319" width="13.33203125" style="1" customWidth="1"/>
    <col min="13320" max="13320" width="14.33203125" style="1" customWidth="1"/>
    <col min="13321" max="13568" width="11" style="1"/>
    <col min="13569" max="13569" width="0" style="1" hidden="1" customWidth="1"/>
    <col min="13570" max="13570" width="42.88671875" style="1" customWidth="1"/>
    <col min="13571" max="13571" width="15.6640625" style="1" customWidth="1"/>
    <col min="13572" max="13572" width="15" style="1" customWidth="1"/>
    <col min="13573" max="13573" width="13.33203125" style="1" customWidth="1"/>
    <col min="13574" max="13574" width="13.6640625" style="1" customWidth="1"/>
    <col min="13575" max="13575" width="13.33203125" style="1" customWidth="1"/>
    <col min="13576" max="13576" width="14.33203125" style="1" customWidth="1"/>
    <col min="13577" max="13824" width="11" style="1"/>
    <col min="13825" max="13825" width="0" style="1" hidden="1" customWidth="1"/>
    <col min="13826" max="13826" width="42.88671875" style="1" customWidth="1"/>
    <col min="13827" max="13827" width="15.6640625" style="1" customWidth="1"/>
    <col min="13828" max="13828" width="15" style="1" customWidth="1"/>
    <col min="13829" max="13829" width="13.33203125" style="1" customWidth="1"/>
    <col min="13830" max="13830" width="13.6640625" style="1" customWidth="1"/>
    <col min="13831" max="13831" width="13.33203125" style="1" customWidth="1"/>
    <col min="13832" max="13832" width="14.33203125" style="1" customWidth="1"/>
    <col min="13833" max="14080" width="11" style="1"/>
    <col min="14081" max="14081" width="0" style="1" hidden="1" customWidth="1"/>
    <col min="14082" max="14082" width="42.88671875" style="1" customWidth="1"/>
    <col min="14083" max="14083" width="15.6640625" style="1" customWidth="1"/>
    <col min="14084" max="14084" width="15" style="1" customWidth="1"/>
    <col min="14085" max="14085" width="13.33203125" style="1" customWidth="1"/>
    <col min="14086" max="14086" width="13.6640625" style="1" customWidth="1"/>
    <col min="14087" max="14087" width="13.33203125" style="1" customWidth="1"/>
    <col min="14088" max="14088" width="14.33203125" style="1" customWidth="1"/>
    <col min="14089" max="14336" width="11" style="1"/>
    <col min="14337" max="14337" width="0" style="1" hidden="1" customWidth="1"/>
    <col min="14338" max="14338" width="42.88671875" style="1" customWidth="1"/>
    <col min="14339" max="14339" width="15.6640625" style="1" customWidth="1"/>
    <col min="14340" max="14340" width="15" style="1" customWidth="1"/>
    <col min="14341" max="14341" width="13.33203125" style="1" customWidth="1"/>
    <col min="14342" max="14342" width="13.6640625" style="1" customWidth="1"/>
    <col min="14343" max="14343" width="13.33203125" style="1" customWidth="1"/>
    <col min="14344" max="14344" width="14.33203125" style="1" customWidth="1"/>
    <col min="14345" max="14592" width="11" style="1"/>
    <col min="14593" max="14593" width="0" style="1" hidden="1" customWidth="1"/>
    <col min="14594" max="14594" width="42.88671875" style="1" customWidth="1"/>
    <col min="14595" max="14595" width="15.6640625" style="1" customWidth="1"/>
    <col min="14596" max="14596" width="15" style="1" customWidth="1"/>
    <col min="14597" max="14597" width="13.33203125" style="1" customWidth="1"/>
    <col min="14598" max="14598" width="13.6640625" style="1" customWidth="1"/>
    <col min="14599" max="14599" width="13.33203125" style="1" customWidth="1"/>
    <col min="14600" max="14600" width="14.33203125" style="1" customWidth="1"/>
    <col min="14601" max="14848" width="11" style="1"/>
    <col min="14849" max="14849" width="0" style="1" hidden="1" customWidth="1"/>
    <col min="14850" max="14850" width="42.88671875" style="1" customWidth="1"/>
    <col min="14851" max="14851" width="15.6640625" style="1" customWidth="1"/>
    <col min="14852" max="14852" width="15" style="1" customWidth="1"/>
    <col min="14853" max="14853" width="13.33203125" style="1" customWidth="1"/>
    <col min="14854" max="14854" width="13.6640625" style="1" customWidth="1"/>
    <col min="14855" max="14855" width="13.33203125" style="1" customWidth="1"/>
    <col min="14856" max="14856" width="14.33203125" style="1" customWidth="1"/>
    <col min="14857" max="15104" width="11" style="1"/>
    <col min="15105" max="15105" width="0" style="1" hidden="1" customWidth="1"/>
    <col min="15106" max="15106" width="42.88671875" style="1" customWidth="1"/>
    <col min="15107" max="15107" width="15.6640625" style="1" customWidth="1"/>
    <col min="15108" max="15108" width="15" style="1" customWidth="1"/>
    <col min="15109" max="15109" width="13.33203125" style="1" customWidth="1"/>
    <col min="15110" max="15110" width="13.6640625" style="1" customWidth="1"/>
    <col min="15111" max="15111" width="13.33203125" style="1" customWidth="1"/>
    <col min="15112" max="15112" width="14.33203125" style="1" customWidth="1"/>
    <col min="15113" max="15360" width="11" style="1"/>
    <col min="15361" max="15361" width="0" style="1" hidden="1" customWidth="1"/>
    <col min="15362" max="15362" width="42.88671875" style="1" customWidth="1"/>
    <col min="15363" max="15363" width="15.6640625" style="1" customWidth="1"/>
    <col min="15364" max="15364" width="15" style="1" customWidth="1"/>
    <col min="15365" max="15365" width="13.33203125" style="1" customWidth="1"/>
    <col min="15366" max="15366" width="13.6640625" style="1" customWidth="1"/>
    <col min="15367" max="15367" width="13.33203125" style="1" customWidth="1"/>
    <col min="15368" max="15368" width="14.33203125" style="1" customWidth="1"/>
    <col min="15369" max="15616" width="11" style="1"/>
    <col min="15617" max="15617" width="0" style="1" hidden="1" customWidth="1"/>
    <col min="15618" max="15618" width="42.88671875" style="1" customWidth="1"/>
    <col min="15619" max="15619" width="15.6640625" style="1" customWidth="1"/>
    <col min="15620" max="15620" width="15" style="1" customWidth="1"/>
    <col min="15621" max="15621" width="13.33203125" style="1" customWidth="1"/>
    <col min="15622" max="15622" width="13.6640625" style="1" customWidth="1"/>
    <col min="15623" max="15623" width="13.33203125" style="1" customWidth="1"/>
    <col min="15624" max="15624" width="14.33203125" style="1" customWidth="1"/>
    <col min="15625" max="15872" width="11" style="1"/>
    <col min="15873" max="15873" width="0" style="1" hidden="1" customWidth="1"/>
    <col min="15874" max="15874" width="42.88671875" style="1" customWidth="1"/>
    <col min="15875" max="15875" width="15.6640625" style="1" customWidth="1"/>
    <col min="15876" max="15876" width="15" style="1" customWidth="1"/>
    <col min="15877" max="15877" width="13.33203125" style="1" customWidth="1"/>
    <col min="15878" max="15878" width="13.6640625" style="1" customWidth="1"/>
    <col min="15879" max="15879" width="13.33203125" style="1" customWidth="1"/>
    <col min="15880" max="15880" width="14.33203125" style="1" customWidth="1"/>
    <col min="15881" max="16128" width="11" style="1"/>
    <col min="16129" max="16129" width="0" style="1" hidden="1" customWidth="1"/>
    <col min="16130" max="16130" width="42.88671875" style="1" customWidth="1"/>
    <col min="16131" max="16131" width="15.6640625" style="1" customWidth="1"/>
    <col min="16132" max="16132" width="15" style="1" customWidth="1"/>
    <col min="16133" max="16133" width="13.33203125" style="1" customWidth="1"/>
    <col min="16134" max="16134" width="13.6640625" style="1" customWidth="1"/>
    <col min="16135" max="16135" width="13.33203125" style="1" customWidth="1"/>
    <col min="16136" max="16136" width="14.33203125" style="1" customWidth="1"/>
    <col min="16137" max="16384" width="11" style="1"/>
  </cols>
  <sheetData>
    <row r="1" spans="2:8" ht="14.4" thickBot="1" x14ac:dyDescent="0.35"/>
    <row r="2" spans="2:8" x14ac:dyDescent="0.3">
      <c r="B2" s="272" t="s">
        <v>0</v>
      </c>
      <c r="C2" s="273"/>
      <c r="D2" s="273"/>
      <c r="E2" s="273"/>
      <c r="F2" s="273"/>
      <c r="G2" s="273"/>
      <c r="H2" s="315"/>
    </row>
    <row r="3" spans="2:8" x14ac:dyDescent="0.3">
      <c r="B3" s="297" t="s">
        <v>313</v>
      </c>
      <c r="C3" s="298"/>
      <c r="D3" s="298"/>
      <c r="E3" s="298"/>
      <c r="F3" s="298"/>
      <c r="G3" s="298"/>
      <c r="H3" s="316"/>
    </row>
    <row r="4" spans="2:8" x14ac:dyDescent="0.3">
      <c r="B4" s="297" t="s">
        <v>563</v>
      </c>
      <c r="C4" s="298"/>
      <c r="D4" s="298"/>
      <c r="E4" s="298"/>
      <c r="F4" s="298"/>
      <c r="G4" s="298"/>
      <c r="H4" s="316"/>
    </row>
    <row r="5" spans="2:8" x14ac:dyDescent="0.3">
      <c r="B5" s="297" t="s">
        <v>125</v>
      </c>
      <c r="C5" s="298"/>
      <c r="D5" s="298"/>
      <c r="E5" s="298"/>
      <c r="F5" s="298"/>
      <c r="G5" s="298"/>
      <c r="H5" s="316"/>
    </row>
    <row r="6" spans="2:8" ht="14.4" thickBot="1" x14ac:dyDescent="0.35">
      <c r="B6" s="300" t="s">
        <v>3</v>
      </c>
      <c r="C6" s="301"/>
      <c r="D6" s="301"/>
      <c r="E6" s="301"/>
      <c r="F6" s="301"/>
      <c r="G6" s="301"/>
      <c r="H6" s="317"/>
    </row>
    <row r="7" spans="2:8" ht="14.4" thickBot="1" x14ac:dyDescent="0.35">
      <c r="B7" s="307" t="s">
        <v>4</v>
      </c>
      <c r="C7" s="318" t="s">
        <v>315</v>
      </c>
      <c r="D7" s="319"/>
      <c r="E7" s="319"/>
      <c r="F7" s="319"/>
      <c r="G7" s="320"/>
      <c r="H7" s="305" t="s">
        <v>316</v>
      </c>
    </row>
    <row r="8" spans="2:8" ht="28.2" thickBot="1" x14ac:dyDescent="0.35">
      <c r="B8" s="308"/>
      <c r="C8" s="206" t="s">
        <v>242</v>
      </c>
      <c r="D8" s="206" t="s">
        <v>317</v>
      </c>
      <c r="E8" s="206" t="s">
        <v>318</v>
      </c>
      <c r="F8" s="206" t="s">
        <v>564</v>
      </c>
      <c r="G8" s="206" t="s">
        <v>210</v>
      </c>
      <c r="H8" s="306"/>
    </row>
    <row r="9" spans="2:8" x14ac:dyDescent="0.3">
      <c r="B9" s="198" t="s">
        <v>565</v>
      </c>
      <c r="C9" s="134">
        <f>C10+C11+C12+C15+C16+C19</f>
        <v>9594914</v>
      </c>
      <c r="D9" s="134">
        <f>D10+D11+D12+D15+D16+D19</f>
        <v>-583142.35</v>
      </c>
      <c r="E9" s="134">
        <f>E10+E11+E12+E15+E16+E19</f>
        <v>9011771.6500000004</v>
      </c>
      <c r="F9" s="134">
        <f>F10+F11+F12+F15+F16+F19</f>
        <v>9011771.6500000004</v>
      </c>
      <c r="G9" s="134">
        <f>G10+G11+G12+G15+G16+G19</f>
        <v>9011771.6500000004</v>
      </c>
      <c r="H9" s="7">
        <f>E9-F9</f>
        <v>0</v>
      </c>
    </row>
    <row r="10" spans="2:8" ht="20.25" customHeight="1" x14ac:dyDescent="0.3">
      <c r="B10" s="207" t="s">
        <v>566</v>
      </c>
      <c r="C10" s="134">
        <v>9594914</v>
      </c>
      <c r="D10" s="7">
        <v>-583142.35</v>
      </c>
      <c r="E10" s="9">
        <f>C10+D10</f>
        <v>9011771.6500000004</v>
      </c>
      <c r="F10" s="7">
        <v>9011771.6500000004</v>
      </c>
      <c r="G10" s="7">
        <v>9011771.6500000004</v>
      </c>
      <c r="H10" s="9">
        <f t="shared" ref="H10:H31" si="0">E10-F10</f>
        <v>0</v>
      </c>
    </row>
    <row r="11" spans="2:8" x14ac:dyDescent="0.3">
      <c r="B11" s="207" t="s">
        <v>567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3">
      <c r="B12" s="207" t="s">
        <v>568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x14ac:dyDescent="0.3">
      <c r="B13" s="199" t="s">
        <v>569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3">
      <c r="B14" s="199" t="s">
        <v>570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3">
      <c r="B15" s="207" t="s">
        <v>571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7.6" x14ac:dyDescent="0.3">
      <c r="B16" s="207" t="s">
        <v>572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x14ac:dyDescent="0.3">
      <c r="B17" s="199" t="s">
        <v>573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3">
      <c r="B18" s="199" t="s">
        <v>574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3">
      <c r="B19" s="207" t="s">
        <v>575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02" customFormat="1" x14ac:dyDescent="0.3">
      <c r="B20" s="200"/>
      <c r="C20" s="201"/>
      <c r="D20" s="152"/>
      <c r="E20" s="152"/>
      <c r="F20" s="152"/>
      <c r="G20" s="152"/>
      <c r="H20" s="154"/>
    </row>
    <row r="21" spans="2:8" x14ac:dyDescent="0.3">
      <c r="B21" s="198" t="s">
        <v>576</v>
      </c>
      <c r="C21" s="134">
        <f>C22+C23+C24+C27+C28+C31</f>
        <v>46671552</v>
      </c>
      <c r="D21" s="134">
        <f>D22+D23+D24+D27+D28+D31</f>
        <v>2562840.4500000002</v>
      </c>
      <c r="E21" s="134">
        <f>E22+E23+E24+E27+E28+E31</f>
        <v>49234392.450000003</v>
      </c>
      <c r="F21" s="134">
        <f>F22+F23+F24+F27+F28+F31</f>
        <v>49234354.780000001</v>
      </c>
      <c r="G21" s="134">
        <f>G22+G23+G24+G27+G28+G31</f>
        <v>48397107.329999998</v>
      </c>
      <c r="H21" s="7">
        <f t="shared" si="0"/>
        <v>37.670000001788139</v>
      </c>
    </row>
    <row r="22" spans="2:8" ht="18.75" customHeight="1" x14ac:dyDescent="0.3">
      <c r="B22" s="207" t="s">
        <v>566</v>
      </c>
      <c r="C22" s="134">
        <v>46671552</v>
      </c>
      <c r="D22" s="7">
        <v>2562840.4500000002</v>
      </c>
      <c r="E22" s="9">
        <f>C22+D22</f>
        <v>49234392.450000003</v>
      </c>
      <c r="F22" s="7">
        <v>49234354.780000001</v>
      </c>
      <c r="G22" s="7">
        <v>48397107.329999998</v>
      </c>
      <c r="H22" s="9">
        <f t="shared" si="0"/>
        <v>37.670000001788139</v>
      </c>
    </row>
    <row r="23" spans="2:8" x14ac:dyDescent="0.3">
      <c r="B23" s="207" t="s">
        <v>567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3">
      <c r="B24" s="207" t="s">
        <v>568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x14ac:dyDescent="0.3">
      <c r="B25" s="199" t="s">
        <v>569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3">
      <c r="B26" s="199" t="s">
        <v>570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3">
      <c r="B27" s="207" t="s">
        <v>571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7.6" x14ac:dyDescent="0.3">
      <c r="B28" s="207" t="s">
        <v>572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x14ac:dyDescent="0.3">
      <c r="B29" s="199" t="s">
        <v>573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3">
      <c r="B30" s="199" t="s">
        <v>574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3">
      <c r="B31" s="207" t="s">
        <v>575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3">
      <c r="B32" s="198" t="s">
        <v>577</v>
      </c>
      <c r="C32" s="134">
        <f t="shared" ref="C32:H32" si="1">C9+C21</f>
        <v>56266466</v>
      </c>
      <c r="D32" s="134">
        <f t="shared" si="1"/>
        <v>1979698.1</v>
      </c>
      <c r="E32" s="134">
        <f t="shared" si="1"/>
        <v>58246164.100000001</v>
      </c>
      <c r="F32" s="134">
        <f t="shared" si="1"/>
        <v>58246126.43</v>
      </c>
      <c r="G32" s="134">
        <f t="shared" si="1"/>
        <v>57408878.979999997</v>
      </c>
      <c r="H32" s="134">
        <f t="shared" si="1"/>
        <v>37.670000001788139</v>
      </c>
    </row>
    <row r="33" spans="2:8" ht="14.4" thickBot="1" x14ac:dyDescent="0.35">
      <c r="B33" s="203"/>
      <c r="C33" s="204"/>
      <c r="D33" s="205"/>
      <c r="E33" s="205"/>
      <c r="F33" s="205"/>
      <c r="G33" s="205"/>
      <c r="H33" s="205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F7a_PI</vt:lpstr>
      <vt:lpstr>F7b_PE</vt:lpstr>
      <vt:lpstr>F7c_RI</vt:lpstr>
      <vt:lpstr>F7d_RE</vt:lpstr>
      <vt:lpstr>F8_IEA_31122023</vt:lpstr>
      <vt:lpstr>Guia</vt:lpstr>
      <vt:lpstr>'F1_ESF'!Títulos_a_imprimir</vt:lpstr>
      <vt:lpstr>'F5_EAID'!Títulos_a_imprimir</vt:lpstr>
      <vt:lpstr>'F6a_EAEPED_COG'!Títulos_a_imprimir</vt:lpstr>
      <vt:lpstr>'F6c_EAEPED_CF'!Títulos_a_imprimir</vt:lpstr>
      <vt:lpstr>'F8_IEA_31122023'!Títulos_a_imprimir</vt:lpstr>
      <vt:lpstr>Guia!Títulos_a_imprimir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2024-01-26T22:29:01Z</dcterms:created>
  <dcterms:modified xsi:type="dcterms:W3CDTF">2024-01-30T18:10:32Z</dcterms:modified>
</cp:coreProperties>
</file>