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ocdha7i\finanzas general 2023 cp. angelica\BLANCA\TRANSPARENCIA 2023\2DO TRIMESTRE 2023\FRACCIÓN XXI\XXI EJERCICIO DE EGRESOS\"/>
    </mc:Choice>
  </mc:AlternateContent>
  <xr:revisionPtr revIDLastSave="0" documentId="13_ncr:1_{69F50132-319F-4BE5-A7DF-7C97BDC48B7C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Informacion" sheetId="1" r:id="rId1"/>
    <sheet name="Tabla_371858" sheetId="2" r:id="rId2"/>
  </sheets>
  <calcPr calcId="191029"/>
</workbook>
</file>

<file path=xl/calcChain.xml><?xml version="1.0" encoding="utf-8"?>
<calcChain xmlns="http://schemas.openxmlformats.org/spreadsheetml/2006/main">
  <c r="I157" i="2" l="1"/>
  <c r="L157" i="2" s="1"/>
  <c r="I156" i="2"/>
  <c r="L156" i="2" s="1"/>
  <c r="I155" i="2"/>
  <c r="L155" i="2" s="1"/>
  <c r="L154" i="2"/>
  <c r="I154" i="2"/>
  <c r="I153" i="2"/>
  <c r="L153" i="2" s="1"/>
  <c r="I152" i="2"/>
  <c r="L152" i="2" s="1"/>
  <c r="I151" i="2"/>
  <c r="L151" i="2" s="1"/>
  <c r="K150" i="2"/>
  <c r="J150" i="2"/>
  <c r="H150" i="2"/>
  <c r="G150" i="2"/>
  <c r="I149" i="2"/>
  <c r="L149" i="2" s="1"/>
  <c r="L148" i="2"/>
  <c r="I148" i="2"/>
  <c r="I147" i="2"/>
  <c r="L147" i="2" s="1"/>
  <c r="K146" i="2"/>
  <c r="J146" i="2"/>
  <c r="I146" i="2"/>
  <c r="L146" i="2" s="1"/>
  <c r="H146" i="2"/>
  <c r="G146" i="2"/>
  <c r="I145" i="2"/>
  <c r="L145" i="2" s="1"/>
  <c r="I144" i="2"/>
  <c r="L144" i="2" s="1"/>
  <c r="I143" i="2"/>
  <c r="L143" i="2" s="1"/>
  <c r="L142" i="2"/>
  <c r="I142" i="2"/>
  <c r="I141" i="2"/>
  <c r="L141" i="2" s="1"/>
  <c r="I140" i="2"/>
  <c r="L140" i="2" s="1"/>
  <c r="I139" i="2"/>
  <c r="I137" i="2" s="1"/>
  <c r="L137" i="2" s="1"/>
  <c r="L138" i="2"/>
  <c r="I138" i="2"/>
  <c r="K137" i="2"/>
  <c r="J137" i="2"/>
  <c r="H137" i="2"/>
  <c r="G137" i="2"/>
  <c r="L136" i="2"/>
  <c r="I136" i="2"/>
  <c r="I135" i="2"/>
  <c r="L135" i="2" s="1"/>
  <c r="I134" i="2"/>
  <c r="I133" i="2" s="1"/>
  <c r="L133" i="2" s="1"/>
  <c r="K133" i="2"/>
  <c r="J133" i="2"/>
  <c r="H133" i="2"/>
  <c r="G133" i="2"/>
  <c r="I132" i="2"/>
  <c r="L132" i="2" s="1"/>
  <c r="I131" i="2"/>
  <c r="L131" i="2" s="1"/>
  <c r="L130" i="2"/>
  <c r="I130" i="2"/>
  <c r="I129" i="2"/>
  <c r="L129" i="2" s="1"/>
  <c r="I128" i="2"/>
  <c r="L128" i="2" s="1"/>
  <c r="I127" i="2"/>
  <c r="L127" i="2" s="1"/>
  <c r="L126" i="2"/>
  <c r="I126" i="2"/>
  <c r="I125" i="2"/>
  <c r="L125" i="2" s="1"/>
  <c r="I124" i="2"/>
  <c r="I123" i="2" s="1"/>
  <c r="L123" i="2" s="1"/>
  <c r="K123" i="2"/>
  <c r="J123" i="2"/>
  <c r="H123" i="2"/>
  <c r="G123" i="2"/>
  <c r="I122" i="2"/>
  <c r="L122" i="2" s="1"/>
  <c r="I121" i="2"/>
  <c r="L121" i="2" s="1"/>
  <c r="L120" i="2"/>
  <c r="I120" i="2"/>
  <c r="I119" i="2"/>
  <c r="L119" i="2" s="1"/>
  <c r="I118" i="2"/>
  <c r="L118" i="2" s="1"/>
  <c r="I117" i="2"/>
  <c r="L117" i="2" s="1"/>
  <c r="L116" i="2"/>
  <c r="I116" i="2"/>
  <c r="I115" i="2"/>
  <c r="L115" i="2" s="1"/>
  <c r="I114" i="2"/>
  <c r="I113" i="2" s="1"/>
  <c r="L113" i="2" s="1"/>
  <c r="K113" i="2"/>
  <c r="J113" i="2"/>
  <c r="H113" i="2"/>
  <c r="G113" i="2"/>
  <c r="I112" i="2"/>
  <c r="L112" i="2" s="1"/>
  <c r="I111" i="2"/>
  <c r="L111" i="2" s="1"/>
  <c r="L110" i="2"/>
  <c r="I110" i="2"/>
  <c r="I109" i="2"/>
  <c r="L109" i="2" s="1"/>
  <c r="I108" i="2"/>
  <c r="L108" i="2" s="1"/>
  <c r="I107" i="2"/>
  <c r="L107" i="2" s="1"/>
  <c r="L106" i="2"/>
  <c r="I106" i="2"/>
  <c r="I105" i="2"/>
  <c r="L105" i="2" s="1"/>
  <c r="I104" i="2"/>
  <c r="I103" i="2" s="1"/>
  <c r="L103" i="2" s="1"/>
  <c r="K103" i="2"/>
  <c r="K84" i="2" s="1"/>
  <c r="J103" i="2"/>
  <c r="H103" i="2"/>
  <c r="G103" i="2"/>
  <c r="I102" i="2"/>
  <c r="L102" i="2" s="1"/>
  <c r="I101" i="2"/>
  <c r="L101" i="2" s="1"/>
  <c r="L100" i="2"/>
  <c r="I100" i="2"/>
  <c r="I99" i="2"/>
  <c r="L99" i="2" s="1"/>
  <c r="I98" i="2"/>
  <c r="L98" i="2" s="1"/>
  <c r="I97" i="2"/>
  <c r="L97" i="2" s="1"/>
  <c r="L96" i="2"/>
  <c r="I96" i="2"/>
  <c r="I95" i="2"/>
  <c r="L95" i="2" s="1"/>
  <c r="I94" i="2"/>
  <c r="I93" i="2" s="1"/>
  <c r="L93" i="2" s="1"/>
  <c r="K93" i="2"/>
  <c r="J93" i="2"/>
  <c r="H93" i="2"/>
  <c r="G93" i="2"/>
  <c r="I92" i="2"/>
  <c r="L92" i="2" s="1"/>
  <c r="I91" i="2"/>
  <c r="L91" i="2" s="1"/>
  <c r="L90" i="2"/>
  <c r="I90" i="2"/>
  <c r="I89" i="2"/>
  <c r="L89" i="2" s="1"/>
  <c r="I88" i="2"/>
  <c r="L88" i="2" s="1"/>
  <c r="I87" i="2"/>
  <c r="L87" i="2" s="1"/>
  <c r="L86" i="2"/>
  <c r="I86" i="2"/>
  <c r="K85" i="2"/>
  <c r="J85" i="2"/>
  <c r="J84" i="2" s="1"/>
  <c r="H85" i="2"/>
  <c r="H84" i="2" s="1"/>
  <c r="G85" i="2"/>
  <c r="G84" i="2" s="1"/>
  <c r="I82" i="2"/>
  <c r="L82" i="2" s="1"/>
  <c r="L81" i="2"/>
  <c r="I81" i="2"/>
  <c r="I80" i="2"/>
  <c r="L80" i="2" s="1"/>
  <c r="I79" i="2"/>
  <c r="L79" i="2" s="1"/>
  <c r="I78" i="2"/>
  <c r="L78" i="2" s="1"/>
  <c r="L77" i="2"/>
  <c r="I77" i="2"/>
  <c r="I76" i="2"/>
  <c r="L76" i="2" s="1"/>
  <c r="K75" i="2"/>
  <c r="J75" i="2"/>
  <c r="H75" i="2"/>
  <c r="G75" i="2"/>
  <c r="I74" i="2"/>
  <c r="L74" i="2" s="1"/>
  <c r="I73" i="2"/>
  <c r="L73" i="2" s="1"/>
  <c r="I72" i="2"/>
  <c r="I71" i="2" s="1"/>
  <c r="L71" i="2" s="1"/>
  <c r="K71" i="2"/>
  <c r="J71" i="2"/>
  <c r="H71" i="2"/>
  <c r="G71" i="2"/>
  <c r="I70" i="2"/>
  <c r="L70" i="2" s="1"/>
  <c r="L69" i="2"/>
  <c r="I69" i="2"/>
  <c r="I68" i="2"/>
  <c r="L68" i="2" s="1"/>
  <c r="I67" i="2"/>
  <c r="L67" i="2" s="1"/>
  <c r="I66" i="2"/>
  <c r="L66" i="2" s="1"/>
  <c r="L65" i="2"/>
  <c r="I65" i="2"/>
  <c r="I64" i="2"/>
  <c r="L64" i="2" s="1"/>
  <c r="I63" i="2"/>
  <c r="I62" i="2" s="1"/>
  <c r="L62" i="2" s="1"/>
  <c r="K62" i="2"/>
  <c r="J62" i="2"/>
  <c r="H62" i="2"/>
  <c r="G62" i="2"/>
  <c r="I61" i="2"/>
  <c r="L61" i="2" s="1"/>
  <c r="I60" i="2"/>
  <c r="I58" i="2" s="1"/>
  <c r="L58" i="2" s="1"/>
  <c r="L59" i="2"/>
  <c r="I59" i="2"/>
  <c r="K58" i="2"/>
  <c r="J58" i="2"/>
  <c r="H58" i="2"/>
  <c r="G58" i="2"/>
  <c r="L57" i="2"/>
  <c r="I57" i="2"/>
  <c r="I56" i="2"/>
  <c r="L56" i="2" s="1"/>
  <c r="I55" i="2"/>
  <c r="L55" i="2" s="1"/>
  <c r="I54" i="2"/>
  <c r="L54" i="2" s="1"/>
  <c r="L53" i="2"/>
  <c r="I53" i="2"/>
  <c r="I52" i="2"/>
  <c r="L52" i="2" s="1"/>
  <c r="I51" i="2"/>
  <c r="L51" i="2" s="1"/>
  <c r="I50" i="2"/>
  <c r="I48" i="2" s="1"/>
  <c r="L49" i="2"/>
  <c r="I49" i="2"/>
  <c r="K48" i="2"/>
  <c r="J48" i="2"/>
  <c r="H48" i="2"/>
  <c r="G48" i="2"/>
  <c r="L47" i="2"/>
  <c r="I47" i="2"/>
  <c r="I46" i="2"/>
  <c r="L46" i="2" s="1"/>
  <c r="I45" i="2"/>
  <c r="L45" i="2" s="1"/>
  <c r="I44" i="2"/>
  <c r="L44" i="2" s="1"/>
  <c r="L43" i="2"/>
  <c r="I43" i="2"/>
  <c r="I42" i="2"/>
  <c r="L42" i="2" s="1"/>
  <c r="I41" i="2"/>
  <c r="L41" i="2" s="1"/>
  <c r="I40" i="2"/>
  <c r="I38" i="2" s="1"/>
  <c r="L39" i="2"/>
  <c r="I39" i="2"/>
  <c r="K38" i="2"/>
  <c r="J38" i="2"/>
  <c r="H38" i="2"/>
  <c r="G38" i="2"/>
  <c r="L37" i="2"/>
  <c r="I37" i="2"/>
  <c r="I36" i="2"/>
  <c r="L36" i="2" s="1"/>
  <c r="I35" i="2"/>
  <c r="L35" i="2" s="1"/>
  <c r="I34" i="2"/>
  <c r="L34" i="2" s="1"/>
  <c r="L33" i="2"/>
  <c r="I33" i="2"/>
  <c r="I32" i="2"/>
  <c r="L32" i="2" s="1"/>
  <c r="I31" i="2"/>
  <c r="L31" i="2" s="1"/>
  <c r="I30" i="2"/>
  <c r="L30" i="2" s="1"/>
  <c r="L29" i="2"/>
  <c r="I29" i="2"/>
  <c r="K28" i="2"/>
  <c r="J28" i="2"/>
  <c r="H28" i="2"/>
  <c r="G28" i="2"/>
  <c r="L27" i="2"/>
  <c r="I27" i="2"/>
  <c r="I26" i="2"/>
  <c r="L26" i="2" s="1"/>
  <c r="I25" i="2"/>
  <c r="L25" i="2" s="1"/>
  <c r="I24" i="2"/>
  <c r="L24" i="2" s="1"/>
  <c r="L23" i="2"/>
  <c r="I23" i="2"/>
  <c r="I22" i="2"/>
  <c r="L22" i="2" s="1"/>
  <c r="I21" i="2"/>
  <c r="L21" i="2" s="1"/>
  <c r="I20" i="2"/>
  <c r="L20" i="2" s="1"/>
  <c r="L19" i="2"/>
  <c r="I19" i="2"/>
  <c r="K18" i="2"/>
  <c r="J18" i="2"/>
  <c r="H18" i="2"/>
  <c r="G18" i="2"/>
  <c r="L17" i="2"/>
  <c r="I17" i="2"/>
  <c r="I16" i="2"/>
  <c r="L16" i="2" s="1"/>
  <c r="I15" i="2"/>
  <c r="L15" i="2" s="1"/>
  <c r="I14" i="2"/>
  <c r="L14" i="2" s="1"/>
  <c r="L13" i="2"/>
  <c r="I13" i="2"/>
  <c r="I12" i="2"/>
  <c r="L12" i="2" s="1"/>
  <c r="I11" i="2"/>
  <c r="I10" i="2" s="1"/>
  <c r="K10" i="2"/>
  <c r="K9" i="2" s="1"/>
  <c r="J10" i="2"/>
  <c r="J9" i="2" s="1"/>
  <c r="H10" i="2"/>
  <c r="G10" i="2"/>
  <c r="G9" i="2" s="1"/>
  <c r="G159" i="2" s="1"/>
  <c r="H9" i="2"/>
  <c r="J159" i="2" l="1"/>
  <c r="L18" i="2"/>
  <c r="L28" i="2"/>
  <c r="K159" i="2"/>
  <c r="L48" i="2"/>
  <c r="H159" i="2"/>
  <c r="I75" i="2"/>
  <c r="L75" i="2" s="1"/>
  <c r="L72" i="2"/>
  <c r="I28" i="2"/>
  <c r="I9" i="2" s="1"/>
  <c r="I85" i="2"/>
  <c r="L63" i="2"/>
  <c r="L94" i="2"/>
  <c r="L124" i="2"/>
  <c r="I150" i="2"/>
  <c r="L150" i="2" s="1"/>
  <c r="L40" i="2"/>
  <c r="L38" i="2" s="1"/>
  <c r="I18" i="2"/>
  <c r="L50" i="2"/>
  <c r="L60" i="2"/>
  <c r="L139" i="2"/>
  <c r="L11" i="2"/>
  <c r="L10" i="2" s="1"/>
  <c r="L104" i="2"/>
  <c r="L114" i="2"/>
  <c r="L134" i="2"/>
  <c r="L9" i="2" l="1"/>
  <c r="L159" i="2" s="1"/>
  <c r="L85" i="2"/>
  <c r="L84" i="2" s="1"/>
  <c r="I84" i="2"/>
  <c r="I159" i="2" s="1"/>
</calcChain>
</file>

<file path=xl/sharedStrings.xml><?xml version="1.0" encoding="utf-8"?>
<sst xmlns="http://schemas.openxmlformats.org/spreadsheetml/2006/main" count="198" uniqueCount="123">
  <si>
    <t>45378</t>
  </si>
  <si>
    <t>TÍTULO</t>
  </si>
  <si>
    <t>NOMBRE CORTO</t>
  </si>
  <si>
    <t>DESCRIPCIÓN</t>
  </si>
  <si>
    <t>Presupuesto asignado_Ejercicio de los egresos presupuestarios</t>
  </si>
  <si>
    <t>N_F21b_LTAIPEC_Art74FrXXI</t>
  </si>
  <si>
    <t>1</t>
  </si>
  <si>
    <t>4</t>
  </si>
  <si>
    <t>10</t>
  </si>
  <si>
    <t>7</t>
  </si>
  <si>
    <t>2</t>
  </si>
  <si>
    <t>13</t>
  </si>
  <si>
    <t>14</t>
  </si>
  <si>
    <t>371850</t>
  </si>
  <si>
    <t>371855</t>
  </si>
  <si>
    <t>371854</t>
  </si>
  <si>
    <t>371858</t>
  </si>
  <si>
    <t>371853</t>
  </si>
  <si>
    <t>371857</t>
  </si>
  <si>
    <t>371851</t>
  </si>
  <si>
    <t>371852</t>
  </si>
  <si>
    <t>371856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</si>
  <si>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</si>
  <si>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</si>
  <si>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</si>
  <si>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</si>
  <si>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Tabla_371858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</si>
  <si>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</si>
  <si>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</si>
  <si>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</si>
  <si>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</si>
  <si>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</si>
  <si>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ÁREA DE FINANZAS</t>
  </si>
  <si>
    <t>Instituto Estatal de la Educación para los Adultos (a)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</si>
  <si>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</si>
  <si>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</si>
  <si>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</si>
  <si>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</si>
  <si>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</si>
  <si>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</si>
  <si>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</si>
  <si>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</si>
  <si>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</si>
  <si>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</si>
  <si>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</si>
  <si>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</si>
  <si>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</si>
  <si>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</si>
  <si>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</si>
  <si>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</si>
  <si>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</si>
  <si>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</si>
  <si>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</si>
  <si>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</si>
  <si>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</si>
  <si>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</si>
  <si>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</si>
  <si>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</si>
  <si>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</si>
  <si>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</si>
  <si>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</si>
  <si>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</si>
  <si>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</si>
  <si>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</si>
  <si>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</si>
  <si>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</si>
  <si>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</si>
  <si>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</si>
  <si>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</si>
  <si>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</si>
  <si>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</si>
  <si>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</si>
  <si>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</si>
  <si>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</si>
  <si>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</si>
  <si>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</si>
  <si>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</si>
  <si>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</si>
  <si>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</si>
  <si>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</si>
  <si>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</si>
  <si>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</si>
  <si>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</si>
  <si>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</si>
  <si>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</si>
  <si>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</si>
  <si>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</si>
  <si>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</si>
  <si>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</si>
  <si>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</si>
  <si>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</si>
  <si>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</si>
  <si>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</si>
  <si>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</si>
  <si>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</si>
  <si>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</si>
  <si>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</si>
  <si>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</si>
  <si>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</si>
  <si>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</si>
  <si>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</si>
  <si>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</si>
  <si>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</si>
  <si>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</si>
  <si>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</si>
  <si>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</si>
  <si>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</si>
  <si>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</si>
  <si>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</si>
  <si>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</si>
  <si>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</si>
  <si>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</si>
  <si>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</si>
  <si>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</si>
  <si>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</si>
  <si>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</si>
  <si>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</si>
  <si>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</si>
  <si>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</si>
  <si>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</si>
  <si>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Estado Analítico del Ejercicio del Presupuesto de Egresos Detallado - LDF</t>
  </si>
  <si>
    <t>Del 1 de Enero al 30 de Junio de 2023 (b)</t>
  </si>
  <si>
    <t>http://campeche.inea.gob.mx/transparencia/f31-Informe-avances-programaticos-presupuestales-balances-generales-estad-financiero/2023/estados%20financieros%20enero-junio%202023.pdf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</si>
</sst>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5" fillId="0" borderId="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64" fontId="5" fillId="0" borderId="14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164" fontId="6" fillId="0" borderId="14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 indent="3"/>
    </xf>
    <xf numFmtId="0" fontId="6" fillId="0" borderId="12" xfId="0" applyFont="1" applyBorder="1"/>
    <xf numFmtId="164" fontId="6" fillId="0" borderId="12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64" fontId="6" fillId="0" borderId="18" xfId="0" applyNumberFormat="1" applyFont="1" applyBorder="1" applyAlignment="1">
      <alignment horizontal="right" vertical="center"/>
    </xf>
    <xf numFmtId="164" fontId="6" fillId="0" borderId="17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164" fontId="5" fillId="0" borderId="21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13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topLeftCell="A2" workbookViewId="0">
      <selection activeCell="I8" sqref="I8"/>
    </sheetView>
  </sheetViews>
  <sheetFormatPr baseColWidth="10" defaultColWidth="8.88671875" defaultRowHeight="14.4" x14ac:dyDescent="0.3"/>
  <cols>
    <col min="1" max="1" width="9.44140625" customWidth="1"/>
    <col min="2" max="2" width="13.109375" customWidth="1"/>
    <col min="3" max="3" width="14.44140625" customWidth="1"/>
    <col min="4" max="4" width="20.88671875" customWidth="1"/>
    <col min="5" max="5" width="33.109375" customWidth="1"/>
    <col min="6" max="6" width="20.44140625" customWidth="1"/>
    <col min="7" max="8" width="13.88671875" customWidth="1"/>
    <col min="9" max="9" width="35.88671875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0" x14ac:dyDescent="0.3">
      <c r="A3" s="31" t="s">
        <v>4</v>
      </c>
      <c r="B3" s="30"/>
      <c r="C3" s="30"/>
      <c r="D3" s="31" t="s">
        <v>5</v>
      </c>
      <c r="E3" s="30"/>
      <c r="F3" s="30"/>
      <c r="G3" s="31"/>
      <c r="H3" s="30"/>
      <c r="I3" s="30"/>
    </row>
    <row r="4" spans="1:10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</row>
    <row r="5" spans="1:1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3">
      <c r="A6" s="29" t="s">
        <v>22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74.400000000000006" customHeight="1" x14ac:dyDescent="0.3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10" ht="45" customHeight="1" x14ac:dyDescent="0.3">
      <c r="A8" s="3">
        <v>2023</v>
      </c>
      <c r="B8" s="4">
        <v>45017</v>
      </c>
      <c r="C8" s="4">
        <v>45107</v>
      </c>
      <c r="D8" s="3">
        <v>1</v>
      </c>
      <c r="E8" s="6" t="s">
        <v>122</v>
      </c>
      <c r="F8" s="5" t="s">
        <v>32</v>
      </c>
      <c r="G8" s="4">
        <v>45107</v>
      </c>
      <c r="H8" s="4">
        <v>45107</v>
      </c>
      <c r="I8" s="5"/>
    </row>
    <row r="9" spans="1:10" ht="45" customHeight="1" x14ac:dyDescent="0.3">
      <c r="A9" s="3"/>
      <c r="B9" s="3"/>
      <c r="C9" s="3"/>
      <c r="D9" s="3"/>
      <c r="E9" s="3"/>
      <c r="F9" s="3"/>
      <c r="G9" s="3"/>
      <c r="H9" s="3"/>
      <c r="I9" s="3"/>
    </row>
    <row r="10" spans="1:10" ht="45" customHeight="1" x14ac:dyDescent="0.3">
      <c r="A10" s="3"/>
      <c r="B10" s="3"/>
      <c r="C10" s="3"/>
      <c r="D10" s="3"/>
      <c r="E10" s="3"/>
      <c r="F10" s="3"/>
      <c r="G10" s="3"/>
      <c r="H10" s="3"/>
      <c r="I10" s="3"/>
    </row>
    <row r="11" spans="1:10" ht="45" customHeight="1" x14ac:dyDescent="0.3">
      <c r="A11" s="3"/>
      <c r="B11" s="3"/>
      <c r="C11" s="3"/>
      <c r="D11" s="3"/>
      <c r="E11" s="3"/>
      <c r="F11" s="3"/>
      <c r="G11" s="3"/>
      <c r="H11" s="3"/>
      <c r="I11" s="3"/>
    </row>
    <row r="12" spans="1:10" ht="45" customHeight="1" x14ac:dyDescent="0.3">
      <c r="A12" s="3"/>
      <c r="B12" s="3"/>
      <c r="C12" s="3"/>
      <c r="D12" s="3"/>
      <c r="E12" s="3"/>
      <c r="F12" s="3"/>
      <c r="G12" s="3"/>
      <c r="H12" s="3"/>
      <c r="I12" s="3"/>
    </row>
    <row r="13" spans="1:10" ht="45" customHeight="1" x14ac:dyDescent="0.3">
      <c r="A13" s="3"/>
      <c r="B13" s="3"/>
      <c r="C13" s="3"/>
      <c r="D13" s="3"/>
      <c r="E13" s="3"/>
      <c r="F13" s="3"/>
      <c r="G13" s="3"/>
      <c r="H13" s="3"/>
      <c r="I13" s="3"/>
    </row>
    <row r="14" spans="1:10" ht="45" customHeight="1" x14ac:dyDescent="0.3">
      <c r="A14" s="3"/>
      <c r="B14" s="3"/>
      <c r="C14" s="3"/>
      <c r="D14" s="3"/>
      <c r="E14" s="3"/>
      <c r="F14" s="3"/>
      <c r="G14" s="3"/>
      <c r="H14" s="3"/>
      <c r="I14" s="3"/>
    </row>
    <row r="15" spans="1:10" ht="45" customHeight="1" x14ac:dyDescent="0.3">
      <c r="A15" s="3"/>
      <c r="B15" s="3"/>
      <c r="C15" s="3"/>
      <c r="D15" s="3"/>
      <c r="E15" s="3"/>
      <c r="F15" s="3"/>
      <c r="G15" s="3"/>
      <c r="H15" s="3"/>
      <c r="I15" s="3"/>
    </row>
    <row r="16" spans="1:10" ht="45" customHeight="1" x14ac:dyDescent="0.3">
      <c r="A16" s="3"/>
      <c r="B16" s="3"/>
      <c r="C16" s="3"/>
      <c r="D16" s="3"/>
      <c r="E16" s="3"/>
      <c r="F16" s="3"/>
      <c r="G16" s="3"/>
      <c r="H16" s="3"/>
      <c r="I16" s="3"/>
    </row>
    <row r="17" spans="1:9" ht="45" customHeight="1" x14ac:dyDescent="0.3">
      <c r="A17" s="3"/>
      <c r="B17" s="3"/>
      <c r="C17" s="3"/>
      <c r="D17" s="3"/>
      <c r="E17" s="3"/>
      <c r="F17" s="3"/>
      <c r="G17" s="3"/>
      <c r="H17" s="3"/>
      <c r="I17" s="3"/>
    </row>
    <row r="18" spans="1:9" ht="45" customHeight="1" x14ac:dyDescent="0.3">
      <c r="A18" s="3"/>
      <c r="B18" s="3"/>
      <c r="C18" s="3"/>
      <c r="D18" s="3"/>
      <c r="E18" s="3"/>
      <c r="F18" s="3"/>
      <c r="G18" s="3"/>
      <c r="H18" s="3"/>
      <c r="I18" s="3"/>
    </row>
    <row r="19" spans="1:9" ht="45" customHeight="1" x14ac:dyDescent="0.3">
      <c r="A19" s="3"/>
      <c r="B19" s="3"/>
      <c r="C19" s="3"/>
      <c r="D19" s="3"/>
      <c r="E19" s="3"/>
      <c r="F19" s="3"/>
      <c r="G19" s="3"/>
      <c r="H19" s="3"/>
      <c r="I19" s="3"/>
    </row>
    <row r="20" spans="1:9" ht="45" customHeight="1" x14ac:dyDescent="0.3">
      <c r="A20" s="3"/>
      <c r="B20" s="3"/>
      <c r="C20" s="3"/>
      <c r="D20" s="3"/>
      <c r="E20" s="3"/>
      <c r="F20" s="3"/>
      <c r="G20" s="3"/>
      <c r="H20" s="3"/>
      <c r="I20" s="3"/>
    </row>
    <row r="21" spans="1:9" ht="45" customHeight="1" x14ac:dyDescent="0.3">
      <c r="A21" s="3"/>
      <c r="B21" s="3"/>
      <c r="C21" s="3"/>
      <c r="D21" s="3"/>
      <c r="E21" s="3"/>
      <c r="F21" s="3"/>
      <c r="G21" s="3"/>
      <c r="H21" s="3"/>
      <c r="I21" s="3"/>
    </row>
    <row r="22" spans="1:9" ht="45" customHeight="1" x14ac:dyDescent="0.3">
      <c r="A22" s="3"/>
      <c r="B22" s="3"/>
      <c r="C22" s="3"/>
      <c r="D22" s="3"/>
      <c r="E22" s="3"/>
      <c r="F22" s="3"/>
      <c r="G22" s="3"/>
      <c r="H22" s="3"/>
      <c r="I22" s="3"/>
    </row>
    <row r="23" spans="1:9" ht="45" customHeight="1" x14ac:dyDescent="0.3">
      <c r="A23" s="3"/>
      <c r="B23" s="3"/>
      <c r="C23" s="3"/>
      <c r="D23" s="3"/>
      <c r="E23" s="3"/>
      <c r="F23" s="3"/>
      <c r="G23" s="3"/>
      <c r="H23" s="3"/>
      <c r="I23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60"/>
  <sheetViews>
    <sheetView topLeftCell="E1" workbookViewId="0">
      <selection activeCell="E1" sqref="A1:XFD1"/>
    </sheetView>
  </sheetViews>
  <sheetFormatPr baseColWidth="10" defaultColWidth="8.88671875" defaultRowHeight="14.4" x14ac:dyDescent="0.3"/>
  <cols>
    <col min="1" max="1" width="8.33203125" bestFit="1" customWidth="1"/>
    <col min="2" max="2" width="36.21875" bestFit="1" customWidth="1"/>
    <col min="3" max="3" width="29.21875" bestFit="1" customWidth="1"/>
    <col min="4" max="4" width="49.5546875" bestFit="1" customWidth="1"/>
    <col min="5" max="5" width="24.6640625" bestFit="1" customWidth="1"/>
    <col min="6" max="6" width="29.21875" bestFit="1" customWidth="1"/>
    <col min="7" max="7" width="12.5546875" bestFit="1" customWidth="1"/>
    <col min="8" max="8" width="12.77734375" bestFit="1" customWidth="1"/>
    <col min="9" max="9" width="12.109375" bestFit="1" customWidth="1"/>
    <col min="10" max="10" width="13.77734375" bestFit="1" customWidth="1"/>
    <col min="11" max="11" width="11.109375" customWidth="1"/>
    <col min="12" max="12" width="14" customWidth="1"/>
  </cols>
  <sheetData>
    <row r="1" spans="1:12" ht="12.6" customHeight="1" x14ac:dyDescent="0.3">
      <c r="E1" s="34" t="s">
        <v>33</v>
      </c>
      <c r="F1" s="35"/>
      <c r="G1" s="35"/>
      <c r="H1" s="35"/>
      <c r="I1" s="35"/>
      <c r="J1" s="35"/>
      <c r="K1" s="35"/>
      <c r="L1" s="36"/>
    </row>
    <row r="2" spans="1:12" x14ac:dyDescent="0.3">
      <c r="A2" s="1"/>
      <c r="B2" s="1"/>
      <c r="C2" s="1"/>
      <c r="D2" s="1"/>
      <c r="E2" s="37" t="s">
        <v>120</v>
      </c>
      <c r="F2" s="38"/>
      <c r="G2" s="38"/>
      <c r="H2" s="38"/>
      <c r="I2" s="38"/>
      <c r="J2" s="38"/>
      <c r="K2" s="38"/>
      <c r="L2" s="39"/>
    </row>
    <row r="3" spans="1:12" ht="15" customHeight="1" x14ac:dyDescent="0.3">
      <c r="A3" s="3"/>
      <c r="B3" s="3"/>
      <c r="C3" s="3"/>
      <c r="D3" s="3"/>
      <c r="E3" s="37" t="s">
        <v>34</v>
      </c>
      <c r="F3" s="38"/>
      <c r="G3" s="38"/>
      <c r="H3" s="38"/>
      <c r="I3" s="38"/>
      <c r="J3" s="38"/>
      <c r="K3" s="38"/>
      <c r="L3" s="39"/>
    </row>
    <row r="4" spans="1:12" ht="12.6" customHeight="1" x14ac:dyDescent="0.3">
      <c r="A4" s="3"/>
      <c r="B4" s="3"/>
      <c r="C4" s="3"/>
      <c r="D4" s="3"/>
      <c r="E4" s="37" t="s">
        <v>121</v>
      </c>
      <c r="F4" s="38"/>
      <c r="G4" s="38"/>
      <c r="H4" s="38"/>
      <c r="I4" s="38"/>
      <c r="J4" s="38"/>
      <c r="K4" s="38"/>
      <c r="L4" s="39"/>
    </row>
    <row r="5" spans="1:12" ht="16.8" customHeight="1" thickBot="1" x14ac:dyDescent="0.35">
      <c r="A5" s="3"/>
      <c r="B5" s="3"/>
      <c r="C5" s="3"/>
      <c r="D5" s="3"/>
      <c r="E5" s="40" t="s">
        <v>35</v>
      </c>
      <c r="F5" s="41"/>
      <c r="G5" s="41"/>
      <c r="H5" s="41"/>
      <c r="I5" s="41"/>
      <c r="J5" s="41"/>
      <c r="K5" s="41"/>
      <c r="L5" s="42"/>
    </row>
    <row r="6" spans="1:12" ht="15.6" customHeight="1" x14ac:dyDescent="0.3">
      <c r="A6" s="3"/>
      <c r="B6" s="3"/>
      <c r="C6" s="3"/>
      <c r="D6" s="3"/>
      <c r="E6" s="34" t="s">
        <v>36</v>
      </c>
      <c r="F6" s="43"/>
      <c r="G6" s="34" t="s">
        <v>37</v>
      </c>
      <c r="H6" s="35"/>
      <c r="I6" s="35"/>
      <c r="J6" s="35"/>
      <c r="K6" s="43"/>
      <c r="L6" s="44" t="s">
        <v>38</v>
      </c>
    </row>
    <row r="7" spans="1:12" ht="13.2" customHeight="1" thickBot="1" x14ac:dyDescent="0.35">
      <c r="A7" s="3"/>
      <c r="B7" s="3"/>
      <c r="C7" s="3"/>
      <c r="D7" s="3"/>
      <c r="E7" s="37"/>
      <c r="F7" s="45"/>
      <c r="G7" s="40"/>
      <c r="H7" s="41"/>
      <c r="I7" s="41"/>
      <c r="J7" s="41"/>
      <c r="K7" s="46"/>
      <c r="L7" s="47"/>
    </row>
    <row r="8" spans="1:12" ht="13.8" customHeight="1" thickBot="1" x14ac:dyDescent="0.35">
      <c r="A8" s="3"/>
      <c r="B8" s="3"/>
      <c r="C8" s="3"/>
      <c r="D8" s="3"/>
      <c r="E8" s="40"/>
      <c r="F8" s="46"/>
      <c r="G8" s="48" t="s">
        <v>39</v>
      </c>
      <c r="H8" s="49" t="s">
        <v>40</v>
      </c>
      <c r="I8" s="48" t="s">
        <v>41</v>
      </c>
      <c r="J8" s="48" t="s">
        <v>42</v>
      </c>
      <c r="K8" s="48" t="s">
        <v>43</v>
      </c>
      <c r="L8" s="50"/>
    </row>
    <row r="9" spans="1:12" ht="27" customHeight="1" x14ac:dyDescent="0.3">
      <c r="A9" s="3"/>
      <c r="B9" s="3"/>
      <c r="C9" s="3"/>
      <c r="D9" s="3"/>
      <c r="E9" s="7" t="s">
        <v>44</v>
      </c>
      <c r="F9" s="8"/>
      <c r="G9" s="9">
        <f t="shared" ref="G9:L9" si="0">G10+G18+G28+G38+G48+G58+G71+G75+G62</f>
        <v>17443056</v>
      </c>
      <c r="H9" s="9">
        <f t="shared" si="0"/>
        <v>0</v>
      </c>
      <c r="I9" s="9">
        <f t="shared" si="0"/>
        <v>17443056</v>
      </c>
      <c r="J9" s="9">
        <f t="shared" si="0"/>
        <v>10673738.710000001</v>
      </c>
      <c r="K9" s="9">
        <f t="shared" si="0"/>
        <v>10645833.710000001</v>
      </c>
      <c r="L9" s="9">
        <f t="shared" si="0"/>
        <v>6769317.29</v>
      </c>
    </row>
    <row r="10" spans="1:12" ht="15" customHeight="1" x14ac:dyDescent="0.3">
      <c r="A10" s="3"/>
      <c r="B10" s="3"/>
      <c r="C10" s="3"/>
      <c r="D10" s="3"/>
      <c r="E10" s="10" t="s">
        <v>45</v>
      </c>
      <c r="F10" s="11"/>
      <c r="G10" s="12">
        <f>SUM(G11:G17)</f>
        <v>9594914</v>
      </c>
      <c r="H10" s="12">
        <f t="shared" ref="H10:L10" si="1">SUM(H11:H17)</f>
        <v>-343210</v>
      </c>
      <c r="I10" s="12">
        <f t="shared" si="1"/>
        <v>9251704</v>
      </c>
      <c r="J10" s="12">
        <f t="shared" si="1"/>
        <v>4289807.0199999996</v>
      </c>
      <c r="K10" s="12">
        <f t="shared" si="1"/>
        <v>4289807.0199999996</v>
      </c>
      <c r="L10" s="12">
        <f t="shared" si="1"/>
        <v>4961896.9800000004</v>
      </c>
    </row>
    <row r="11" spans="1:12" ht="12" customHeight="1" x14ac:dyDescent="0.3">
      <c r="A11" s="3"/>
      <c r="B11" s="3"/>
      <c r="C11" s="3"/>
      <c r="D11" s="3"/>
      <c r="E11" s="13" t="s">
        <v>46</v>
      </c>
      <c r="F11" s="14"/>
      <c r="G11" s="12"/>
      <c r="H11" s="15"/>
      <c r="I11" s="15">
        <f>G11+H11</f>
        <v>0</v>
      </c>
      <c r="J11" s="15"/>
      <c r="K11" s="15"/>
      <c r="L11" s="15">
        <f>I11-J11</f>
        <v>0</v>
      </c>
    </row>
    <row r="12" spans="1:12" ht="13.8" customHeight="1" x14ac:dyDescent="0.3">
      <c r="A12" s="3"/>
      <c r="B12" s="3"/>
      <c r="C12" s="3"/>
      <c r="D12" s="3"/>
      <c r="E12" s="13" t="s">
        <v>47</v>
      </c>
      <c r="F12" s="14"/>
      <c r="G12" s="12">
        <v>5859000</v>
      </c>
      <c r="H12" s="15">
        <v>0</v>
      </c>
      <c r="I12" s="15">
        <f t="shared" ref="I12:I17" si="2">G12+H12</f>
        <v>5859000</v>
      </c>
      <c r="J12" s="15">
        <v>2656454.7799999998</v>
      </c>
      <c r="K12" s="15">
        <v>2656454.7799999998</v>
      </c>
      <c r="L12" s="15">
        <f t="shared" ref="L12:L17" si="3">I12-J12</f>
        <v>3202545.22</v>
      </c>
    </row>
    <row r="13" spans="1:12" ht="13.2" customHeight="1" x14ac:dyDescent="0.3">
      <c r="A13" s="3"/>
      <c r="B13" s="3"/>
      <c r="C13" s="3"/>
      <c r="D13" s="3"/>
      <c r="E13" s="13" t="s">
        <v>48</v>
      </c>
      <c r="F13" s="14"/>
      <c r="G13" s="12"/>
      <c r="H13" s="15"/>
      <c r="I13" s="15">
        <f t="shared" si="2"/>
        <v>0</v>
      </c>
      <c r="J13" s="15"/>
      <c r="K13" s="15"/>
      <c r="L13" s="15">
        <f t="shared" si="3"/>
        <v>0</v>
      </c>
    </row>
    <row r="14" spans="1:12" ht="15" customHeight="1" x14ac:dyDescent="0.3">
      <c r="A14" s="3"/>
      <c r="B14" s="3"/>
      <c r="C14" s="3"/>
      <c r="D14" s="3"/>
      <c r="E14" s="13" t="s">
        <v>49</v>
      </c>
      <c r="F14" s="14"/>
      <c r="G14" s="12"/>
      <c r="H14" s="15"/>
      <c r="I14" s="15">
        <f t="shared" si="2"/>
        <v>0</v>
      </c>
      <c r="J14" s="15"/>
      <c r="K14" s="15"/>
      <c r="L14" s="15">
        <f t="shared" si="3"/>
        <v>0</v>
      </c>
    </row>
    <row r="15" spans="1:12" ht="15" customHeight="1" x14ac:dyDescent="0.3">
      <c r="A15" s="3"/>
      <c r="B15" s="3"/>
      <c r="C15" s="3"/>
      <c r="D15" s="3"/>
      <c r="E15" s="13" t="s">
        <v>50</v>
      </c>
      <c r="F15" s="14"/>
      <c r="G15" s="12">
        <v>200000</v>
      </c>
      <c r="H15" s="15">
        <v>0</v>
      </c>
      <c r="I15" s="15">
        <f t="shared" si="2"/>
        <v>200000</v>
      </c>
      <c r="J15" s="15">
        <v>0</v>
      </c>
      <c r="K15" s="15">
        <v>0</v>
      </c>
      <c r="L15" s="15">
        <f t="shared" si="3"/>
        <v>200000</v>
      </c>
    </row>
    <row r="16" spans="1:12" ht="15" customHeight="1" x14ac:dyDescent="0.3">
      <c r="A16" s="3"/>
      <c r="B16" s="3"/>
      <c r="C16" s="3"/>
      <c r="D16" s="3"/>
      <c r="E16" s="13" t="s">
        <v>51</v>
      </c>
      <c r="F16" s="14"/>
      <c r="G16" s="12"/>
      <c r="H16" s="15"/>
      <c r="I16" s="15">
        <f t="shared" si="2"/>
        <v>0</v>
      </c>
      <c r="J16" s="15"/>
      <c r="K16" s="15"/>
      <c r="L16" s="15">
        <f t="shared" si="3"/>
        <v>0</v>
      </c>
    </row>
    <row r="17" spans="1:12" ht="13.2" customHeight="1" x14ac:dyDescent="0.3">
      <c r="A17" s="3"/>
      <c r="B17" s="3"/>
      <c r="C17" s="3"/>
      <c r="D17" s="3"/>
      <c r="E17" s="13" t="s">
        <v>52</v>
      </c>
      <c r="F17" s="14"/>
      <c r="G17" s="12">
        <v>3535914</v>
      </c>
      <c r="H17" s="15">
        <v>-343210</v>
      </c>
      <c r="I17" s="15">
        <f t="shared" si="2"/>
        <v>3192704</v>
      </c>
      <c r="J17" s="15">
        <v>1633352.24</v>
      </c>
      <c r="K17" s="15">
        <v>1633352.24</v>
      </c>
      <c r="L17" s="15">
        <f t="shared" si="3"/>
        <v>1559351.76</v>
      </c>
    </row>
    <row r="18" spans="1:12" ht="15" customHeight="1" x14ac:dyDescent="0.3">
      <c r="A18" s="3"/>
      <c r="B18" s="3"/>
      <c r="C18" s="3"/>
      <c r="D18" s="3"/>
      <c r="E18" s="10" t="s">
        <v>53</v>
      </c>
      <c r="F18" s="11"/>
      <c r="G18" s="12">
        <f>SUM(G19:G27)</f>
        <v>900000</v>
      </c>
      <c r="H18" s="12">
        <f t="shared" ref="H18:L18" si="4">SUM(H19:H27)</f>
        <v>-650000</v>
      </c>
      <c r="I18" s="12">
        <f t="shared" si="4"/>
        <v>250000</v>
      </c>
      <c r="J18" s="12">
        <f t="shared" si="4"/>
        <v>230000</v>
      </c>
      <c r="K18" s="12">
        <f t="shared" si="4"/>
        <v>230000</v>
      </c>
      <c r="L18" s="12">
        <f t="shared" si="4"/>
        <v>20000</v>
      </c>
    </row>
    <row r="19" spans="1:12" x14ac:dyDescent="0.3">
      <c r="E19" s="13" t="s">
        <v>54</v>
      </c>
      <c r="F19" s="14"/>
      <c r="G19" s="12">
        <v>0</v>
      </c>
      <c r="H19" s="15">
        <v>0</v>
      </c>
      <c r="I19" s="12">
        <f t="shared" ref="I19:I27" si="5">G19+H19</f>
        <v>0</v>
      </c>
      <c r="J19" s="15">
        <v>0</v>
      </c>
      <c r="K19" s="15">
        <v>0</v>
      </c>
      <c r="L19" s="15">
        <f>I19-J19</f>
        <v>0</v>
      </c>
    </row>
    <row r="20" spans="1:12" x14ac:dyDescent="0.3">
      <c r="E20" s="13" t="s">
        <v>55</v>
      </c>
      <c r="F20" s="14"/>
      <c r="G20" s="12"/>
      <c r="H20" s="15"/>
      <c r="I20" s="12">
        <f t="shared" si="5"/>
        <v>0</v>
      </c>
      <c r="J20" s="15"/>
      <c r="K20" s="15"/>
      <c r="L20" s="15">
        <f t="shared" ref="L20:L82" si="6">I20-J20</f>
        <v>0</v>
      </c>
    </row>
    <row r="21" spans="1:12" x14ac:dyDescent="0.3">
      <c r="E21" s="13" t="s">
        <v>56</v>
      </c>
      <c r="F21" s="14"/>
      <c r="G21" s="12"/>
      <c r="H21" s="15"/>
      <c r="I21" s="12">
        <f t="shared" si="5"/>
        <v>0</v>
      </c>
      <c r="J21" s="15"/>
      <c r="K21" s="15"/>
      <c r="L21" s="15">
        <f t="shared" si="6"/>
        <v>0</v>
      </c>
    </row>
    <row r="22" spans="1:12" x14ac:dyDescent="0.3">
      <c r="E22" s="13" t="s">
        <v>57</v>
      </c>
      <c r="F22" s="14"/>
      <c r="G22" s="12"/>
      <c r="H22" s="15"/>
      <c r="I22" s="12">
        <f t="shared" si="5"/>
        <v>0</v>
      </c>
      <c r="J22" s="15"/>
      <c r="K22" s="15"/>
      <c r="L22" s="15">
        <f t="shared" si="6"/>
        <v>0</v>
      </c>
    </row>
    <row r="23" spans="1:12" x14ac:dyDescent="0.3">
      <c r="E23" s="13" t="s">
        <v>58</v>
      </c>
      <c r="F23" s="14"/>
      <c r="G23" s="12"/>
      <c r="H23" s="15"/>
      <c r="I23" s="12">
        <f t="shared" si="5"/>
        <v>0</v>
      </c>
      <c r="J23" s="15"/>
      <c r="K23" s="15"/>
      <c r="L23" s="15">
        <f t="shared" si="6"/>
        <v>0</v>
      </c>
    </row>
    <row r="24" spans="1:12" x14ac:dyDescent="0.3">
      <c r="E24" s="13" t="s">
        <v>59</v>
      </c>
      <c r="F24" s="14"/>
      <c r="G24" s="12">
        <v>900000</v>
      </c>
      <c r="H24" s="15">
        <v>-650000</v>
      </c>
      <c r="I24" s="12">
        <f t="shared" si="5"/>
        <v>250000</v>
      </c>
      <c r="J24" s="15">
        <v>230000</v>
      </c>
      <c r="K24" s="15">
        <v>230000</v>
      </c>
      <c r="L24" s="15">
        <f t="shared" si="6"/>
        <v>20000</v>
      </c>
    </row>
    <row r="25" spans="1:12" x14ac:dyDescent="0.3">
      <c r="E25" s="13" t="s">
        <v>60</v>
      </c>
      <c r="F25" s="14"/>
      <c r="G25" s="12"/>
      <c r="H25" s="15"/>
      <c r="I25" s="12">
        <f t="shared" si="5"/>
        <v>0</v>
      </c>
      <c r="J25" s="15"/>
      <c r="K25" s="15"/>
      <c r="L25" s="15">
        <f t="shared" si="6"/>
        <v>0</v>
      </c>
    </row>
    <row r="26" spans="1:12" x14ac:dyDescent="0.3">
      <c r="E26" s="13" t="s">
        <v>61</v>
      </c>
      <c r="F26" s="14"/>
      <c r="G26" s="12"/>
      <c r="H26" s="15"/>
      <c r="I26" s="12">
        <f t="shared" si="5"/>
        <v>0</v>
      </c>
      <c r="J26" s="15"/>
      <c r="K26" s="15"/>
      <c r="L26" s="15">
        <f t="shared" si="6"/>
        <v>0</v>
      </c>
    </row>
    <row r="27" spans="1:12" x14ac:dyDescent="0.3">
      <c r="E27" s="13" t="s">
        <v>62</v>
      </c>
      <c r="F27" s="14"/>
      <c r="G27" s="12"/>
      <c r="H27" s="15"/>
      <c r="I27" s="12">
        <f t="shared" si="5"/>
        <v>0</v>
      </c>
      <c r="J27" s="15"/>
      <c r="K27" s="15"/>
      <c r="L27" s="15">
        <f t="shared" si="6"/>
        <v>0</v>
      </c>
    </row>
    <row r="28" spans="1:12" x14ac:dyDescent="0.3">
      <c r="E28" s="10" t="s">
        <v>63</v>
      </c>
      <c r="F28" s="11"/>
      <c r="G28" s="12">
        <f t="shared" ref="G28:L28" si="7">SUM(G29:G37)</f>
        <v>1829541</v>
      </c>
      <c r="H28" s="12">
        <f t="shared" si="7"/>
        <v>3146545</v>
      </c>
      <c r="I28" s="12">
        <f t="shared" si="7"/>
        <v>4976086</v>
      </c>
      <c r="J28" s="12">
        <f t="shared" si="7"/>
        <v>4342505.6900000004</v>
      </c>
      <c r="K28" s="12">
        <f t="shared" si="7"/>
        <v>4314600.6900000004</v>
      </c>
      <c r="L28" s="12">
        <f t="shared" si="7"/>
        <v>633580.30999999982</v>
      </c>
    </row>
    <row r="29" spans="1:12" x14ac:dyDescent="0.3">
      <c r="E29" s="13" t="s">
        <v>64</v>
      </c>
      <c r="F29" s="14"/>
      <c r="G29" s="12"/>
      <c r="H29" s="15"/>
      <c r="I29" s="12">
        <f t="shared" ref="I29:I37" si="8">G29+H29</f>
        <v>0</v>
      </c>
      <c r="J29" s="15"/>
      <c r="K29" s="15"/>
      <c r="L29" s="15">
        <f t="shared" si="6"/>
        <v>0</v>
      </c>
    </row>
    <row r="30" spans="1:12" x14ac:dyDescent="0.3">
      <c r="E30" s="13" t="s">
        <v>65</v>
      </c>
      <c r="F30" s="14"/>
      <c r="G30" s="12"/>
      <c r="H30" s="15"/>
      <c r="I30" s="12">
        <f t="shared" si="8"/>
        <v>0</v>
      </c>
      <c r="J30" s="15"/>
      <c r="K30" s="15"/>
      <c r="L30" s="15">
        <f t="shared" si="6"/>
        <v>0</v>
      </c>
    </row>
    <row r="31" spans="1:12" x14ac:dyDescent="0.3">
      <c r="E31" s="13" t="s">
        <v>66</v>
      </c>
      <c r="F31" s="14"/>
      <c r="G31" s="12">
        <v>282000</v>
      </c>
      <c r="H31" s="15">
        <v>-102000</v>
      </c>
      <c r="I31" s="12">
        <f t="shared" si="8"/>
        <v>180000</v>
      </c>
      <c r="J31" s="15">
        <v>20300</v>
      </c>
      <c r="K31" s="15">
        <v>20300</v>
      </c>
      <c r="L31" s="15">
        <f t="shared" si="6"/>
        <v>159700</v>
      </c>
    </row>
    <row r="32" spans="1:12" x14ac:dyDescent="0.3">
      <c r="E32" s="13" t="s">
        <v>67</v>
      </c>
      <c r="F32" s="14"/>
      <c r="G32" s="12">
        <v>960</v>
      </c>
      <c r="H32" s="15">
        <v>-960</v>
      </c>
      <c r="I32" s="12">
        <f t="shared" si="8"/>
        <v>0</v>
      </c>
      <c r="J32" s="15">
        <v>0</v>
      </c>
      <c r="K32" s="15">
        <v>0</v>
      </c>
      <c r="L32" s="15">
        <f t="shared" si="6"/>
        <v>0</v>
      </c>
    </row>
    <row r="33" spans="5:12" x14ac:dyDescent="0.3">
      <c r="E33" s="13" t="s">
        <v>68</v>
      </c>
      <c r="F33" s="14"/>
      <c r="G33" s="12"/>
      <c r="H33" s="15"/>
      <c r="I33" s="12">
        <f t="shared" si="8"/>
        <v>0</v>
      </c>
      <c r="J33" s="15"/>
      <c r="K33" s="15"/>
      <c r="L33" s="15">
        <f t="shared" si="6"/>
        <v>0</v>
      </c>
    </row>
    <row r="34" spans="5:12" x14ac:dyDescent="0.3">
      <c r="E34" s="13" t="s">
        <v>69</v>
      </c>
      <c r="F34" s="14"/>
      <c r="G34" s="12">
        <v>641870.64</v>
      </c>
      <c r="H34" s="15">
        <v>-241350</v>
      </c>
      <c r="I34" s="12">
        <f t="shared" si="8"/>
        <v>400520.64</v>
      </c>
      <c r="J34" s="15">
        <v>306744.59999999998</v>
      </c>
      <c r="K34" s="15">
        <v>306744.59999999998</v>
      </c>
      <c r="L34" s="15">
        <f t="shared" si="6"/>
        <v>93776.040000000037</v>
      </c>
    </row>
    <row r="35" spans="5:12" x14ac:dyDescent="0.3">
      <c r="E35" s="13" t="s">
        <v>70</v>
      </c>
      <c r="F35" s="14"/>
      <c r="G35" s="12">
        <v>337480.36</v>
      </c>
      <c r="H35" s="15">
        <v>-163650</v>
      </c>
      <c r="I35" s="12">
        <f t="shared" si="8"/>
        <v>173830.36</v>
      </c>
      <c r="J35" s="15">
        <v>41808.879999999997</v>
      </c>
      <c r="K35" s="15">
        <v>41808.879999999997</v>
      </c>
      <c r="L35" s="15">
        <f t="shared" si="6"/>
        <v>132021.47999999998</v>
      </c>
    </row>
    <row r="36" spans="5:12" x14ac:dyDescent="0.3">
      <c r="E36" s="13" t="s">
        <v>71</v>
      </c>
      <c r="F36" s="14"/>
      <c r="G36" s="12">
        <v>184384</v>
      </c>
      <c r="H36" s="15">
        <v>-127547</v>
      </c>
      <c r="I36" s="12">
        <f t="shared" si="8"/>
        <v>56837</v>
      </c>
      <c r="J36" s="15">
        <v>6904.32</v>
      </c>
      <c r="K36" s="15">
        <v>6904.32</v>
      </c>
      <c r="L36" s="15">
        <f t="shared" si="6"/>
        <v>49932.68</v>
      </c>
    </row>
    <row r="37" spans="5:12" x14ac:dyDescent="0.3">
      <c r="E37" s="13" t="s">
        <v>72</v>
      </c>
      <c r="F37" s="14"/>
      <c r="G37" s="12">
        <v>382846</v>
      </c>
      <c r="H37" s="15">
        <v>3782052</v>
      </c>
      <c r="I37" s="12">
        <f t="shared" si="8"/>
        <v>4164898</v>
      </c>
      <c r="J37" s="15">
        <v>3966747.89</v>
      </c>
      <c r="K37" s="15">
        <v>3938842.89</v>
      </c>
      <c r="L37" s="15">
        <f t="shared" si="6"/>
        <v>198150.10999999987</v>
      </c>
    </row>
    <row r="38" spans="5:12" x14ac:dyDescent="0.3">
      <c r="E38" s="32" t="s">
        <v>73</v>
      </c>
      <c r="F38" s="33"/>
      <c r="G38" s="12">
        <f t="shared" ref="G38:L38" si="9">SUM(G39:G47)</f>
        <v>5118601</v>
      </c>
      <c r="H38" s="12">
        <f t="shared" si="9"/>
        <v>-2153335</v>
      </c>
      <c r="I38" s="12">
        <f>SUM(I39:I47)</f>
        <v>2965266</v>
      </c>
      <c r="J38" s="12">
        <f t="shared" si="9"/>
        <v>1811426</v>
      </c>
      <c r="K38" s="12">
        <f t="shared" si="9"/>
        <v>1811426</v>
      </c>
      <c r="L38" s="12">
        <f t="shared" si="9"/>
        <v>1153840</v>
      </c>
    </row>
    <row r="39" spans="5:12" x14ac:dyDescent="0.3">
      <c r="E39" s="13" t="s">
        <v>74</v>
      </c>
      <c r="F39" s="14"/>
      <c r="G39" s="12"/>
      <c r="H39" s="15"/>
      <c r="I39" s="12">
        <f>G39+H39</f>
        <v>0</v>
      </c>
      <c r="J39" s="15"/>
      <c r="K39" s="15"/>
      <c r="L39" s="15">
        <f t="shared" si="6"/>
        <v>0</v>
      </c>
    </row>
    <row r="40" spans="5:12" x14ac:dyDescent="0.3">
      <c r="E40" s="13" t="s">
        <v>75</v>
      </c>
      <c r="F40" s="14"/>
      <c r="G40" s="12"/>
      <c r="H40" s="15"/>
      <c r="I40" s="12">
        <f t="shared" ref="I40:I82" si="10">G40+H40</f>
        <v>0</v>
      </c>
      <c r="J40" s="15"/>
      <c r="K40" s="15"/>
      <c r="L40" s="15">
        <f t="shared" si="6"/>
        <v>0</v>
      </c>
    </row>
    <row r="41" spans="5:12" x14ac:dyDescent="0.3">
      <c r="E41" s="13" t="s">
        <v>76</v>
      </c>
      <c r="F41" s="14"/>
      <c r="G41" s="12"/>
      <c r="H41" s="15"/>
      <c r="I41" s="12">
        <f t="shared" si="10"/>
        <v>0</v>
      </c>
      <c r="J41" s="15"/>
      <c r="K41" s="15"/>
      <c r="L41" s="15">
        <f t="shared" si="6"/>
        <v>0</v>
      </c>
    </row>
    <row r="42" spans="5:12" x14ac:dyDescent="0.3">
      <c r="E42" s="13" t="s">
        <v>77</v>
      </c>
      <c r="F42" s="14"/>
      <c r="G42" s="12">
        <v>5118601</v>
      </c>
      <c r="H42" s="15">
        <v>-2153335</v>
      </c>
      <c r="I42" s="12">
        <f t="shared" si="10"/>
        <v>2965266</v>
      </c>
      <c r="J42" s="15">
        <v>1811426</v>
      </c>
      <c r="K42" s="15">
        <v>1811426</v>
      </c>
      <c r="L42" s="15">
        <f t="shared" si="6"/>
        <v>1153840</v>
      </c>
    </row>
    <row r="43" spans="5:12" x14ac:dyDescent="0.3">
      <c r="E43" s="13" t="s">
        <v>78</v>
      </c>
      <c r="F43" s="14"/>
      <c r="G43" s="12"/>
      <c r="H43" s="15"/>
      <c r="I43" s="12">
        <f t="shared" si="10"/>
        <v>0</v>
      </c>
      <c r="J43" s="15"/>
      <c r="K43" s="15"/>
      <c r="L43" s="15">
        <f t="shared" si="6"/>
        <v>0</v>
      </c>
    </row>
    <row r="44" spans="5:12" x14ac:dyDescent="0.3">
      <c r="E44" s="13" t="s">
        <v>79</v>
      </c>
      <c r="F44" s="14"/>
      <c r="G44" s="12"/>
      <c r="H44" s="15"/>
      <c r="I44" s="12">
        <f t="shared" si="10"/>
        <v>0</v>
      </c>
      <c r="J44" s="15"/>
      <c r="K44" s="15"/>
      <c r="L44" s="15">
        <f t="shared" si="6"/>
        <v>0</v>
      </c>
    </row>
    <row r="45" spans="5:12" x14ac:dyDescent="0.3">
      <c r="E45" s="13" t="s">
        <v>80</v>
      </c>
      <c r="F45" s="14"/>
      <c r="G45" s="12"/>
      <c r="H45" s="15"/>
      <c r="I45" s="12">
        <f t="shared" si="10"/>
        <v>0</v>
      </c>
      <c r="J45" s="15"/>
      <c r="K45" s="15"/>
      <c r="L45" s="15">
        <f t="shared" si="6"/>
        <v>0</v>
      </c>
    </row>
    <row r="46" spans="5:12" x14ac:dyDescent="0.3">
      <c r="E46" s="13" t="s">
        <v>81</v>
      </c>
      <c r="F46" s="14"/>
      <c r="G46" s="12"/>
      <c r="H46" s="15"/>
      <c r="I46" s="12">
        <f t="shared" si="10"/>
        <v>0</v>
      </c>
      <c r="J46" s="15"/>
      <c r="K46" s="15"/>
      <c r="L46" s="15">
        <f t="shared" si="6"/>
        <v>0</v>
      </c>
    </row>
    <row r="47" spans="5:12" x14ac:dyDescent="0.3">
      <c r="E47" s="13" t="s">
        <v>82</v>
      </c>
      <c r="F47" s="14"/>
      <c r="G47" s="12"/>
      <c r="H47" s="15"/>
      <c r="I47" s="12">
        <f t="shared" si="10"/>
        <v>0</v>
      </c>
      <c r="J47" s="15"/>
      <c r="K47" s="15"/>
      <c r="L47" s="15">
        <f t="shared" si="6"/>
        <v>0</v>
      </c>
    </row>
    <row r="48" spans="5:12" x14ac:dyDescent="0.3">
      <c r="E48" s="32" t="s">
        <v>83</v>
      </c>
      <c r="F48" s="33"/>
      <c r="G48" s="12">
        <f t="shared" ref="G48:L48" si="11">SUM(G49:G57)</f>
        <v>0</v>
      </c>
      <c r="H48" s="12">
        <f t="shared" si="11"/>
        <v>0</v>
      </c>
      <c r="I48" s="12">
        <f t="shared" si="11"/>
        <v>0</v>
      </c>
      <c r="J48" s="12">
        <f t="shared" si="11"/>
        <v>0</v>
      </c>
      <c r="K48" s="12">
        <f t="shared" si="11"/>
        <v>0</v>
      </c>
      <c r="L48" s="12">
        <f t="shared" si="11"/>
        <v>0</v>
      </c>
    </row>
    <row r="49" spans="5:12" x14ac:dyDescent="0.3">
      <c r="E49" s="13" t="s">
        <v>84</v>
      </c>
      <c r="F49" s="14"/>
      <c r="G49" s="12"/>
      <c r="H49" s="15"/>
      <c r="I49" s="12">
        <f t="shared" si="10"/>
        <v>0</v>
      </c>
      <c r="J49" s="15"/>
      <c r="K49" s="15"/>
      <c r="L49" s="15">
        <f t="shared" si="6"/>
        <v>0</v>
      </c>
    </row>
    <row r="50" spans="5:12" x14ac:dyDescent="0.3">
      <c r="E50" s="13" t="s">
        <v>85</v>
      </c>
      <c r="F50" s="14"/>
      <c r="G50" s="12"/>
      <c r="H50" s="15"/>
      <c r="I50" s="12">
        <f t="shared" si="10"/>
        <v>0</v>
      </c>
      <c r="J50" s="15"/>
      <c r="K50" s="15"/>
      <c r="L50" s="15">
        <f t="shared" si="6"/>
        <v>0</v>
      </c>
    </row>
    <row r="51" spans="5:12" x14ac:dyDescent="0.3">
      <c r="E51" s="13" t="s">
        <v>86</v>
      </c>
      <c r="F51" s="14"/>
      <c r="G51" s="12"/>
      <c r="H51" s="15"/>
      <c r="I51" s="12">
        <f t="shared" si="10"/>
        <v>0</v>
      </c>
      <c r="J51" s="15"/>
      <c r="K51" s="15"/>
      <c r="L51" s="15">
        <f t="shared" si="6"/>
        <v>0</v>
      </c>
    </row>
    <row r="52" spans="5:12" x14ac:dyDescent="0.3">
      <c r="E52" s="13" t="s">
        <v>87</v>
      </c>
      <c r="F52" s="14"/>
      <c r="G52" s="12"/>
      <c r="H52" s="15"/>
      <c r="I52" s="12">
        <f t="shared" si="10"/>
        <v>0</v>
      </c>
      <c r="J52" s="15"/>
      <c r="K52" s="15"/>
      <c r="L52" s="15">
        <f t="shared" si="6"/>
        <v>0</v>
      </c>
    </row>
    <row r="53" spans="5:12" x14ac:dyDescent="0.3">
      <c r="E53" s="13" t="s">
        <v>88</v>
      </c>
      <c r="F53" s="14"/>
      <c r="G53" s="12"/>
      <c r="H53" s="15"/>
      <c r="I53" s="12">
        <f t="shared" si="10"/>
        <v>0</v>
      </c>
      <c r="J53" s="15"/>
      <c r="K53" s="15"/>
      <c r="L53" s="15">
        <f t="shared" si="6"/>
        <v>0</v>
      </c>
    </row>
    <row r="54" spans="5:12" x14ac:dyDescent="0.3">
      <c r="E54" s="13" t="s">
        <v>89</v>
      </c>
      <c r="F54" s="14"/>
      <c r="G54" s="12"/>
      <c r="H54" s="15"/>
      <c r="I54" s="12">
        <f t="shared" si="10"/>
        <v>0</v>
      </c>
      <c r="J54" s="15"/>
      <c r="K54" s="15"/>
      <c r="L54" s="15">
        <f t="shared" si="6"/>
        <v>0</v>
      </c>
    </row>
    <row r="55" spans="5:12" x14ac:dyDescent="0.3">
      <c r="E55" s="13" t="s">
        <v>90</v>
      </c>
      <c r="F55" s="14"/>
      <c r="G55" s="12"/>
      <c r="H55" s="15"/>
      <c r="I55" s="12">
        <f t="shared" si="10"/>
        <v>0</v>
      </c>
      <c r="J55" s="15"/>
      <c r="K55" s="15"/>
      <c r="L55" s="15">
        <f t="shared" si="6"/>
        <v>0</v>
      </c>
    </row>
    <row r="56" spans="5:12" x14ac:dyDescent="0.3">
      <c r="E56" s="13" t="s">
        <v>91</v>
      </c>
      <c r="F56" s="14"/>
      <c r="G56" s="12"/>
      <c r="H56" s="15"/>
      <c r="I56" s="12">
        <f t="shared" si="10"/>
        <v>0</v>
      </c>
      <c r="J56" s="15"/>
      <c r="K56" s="15"/>
      <c r="L56" s="15">
        <f t="shared" si="6"/>
        <v>0</v>
      </c>
    </row>
    <row r="57" spans="5:12" x14ac:dyDescent="0.3">
      <c r="E57" s="13" t="s">
        <v>92</v>
      </c>
      <c r="F57" s="14"/>
      <c r="G57" s="12"/>
      <c r="H57" s="15"/>
      <c r="I57" s="12">
        <f t="shared" si="10"/>
        <v>0</v>
      </c>
      <c r="J57" s="15"/>
      <c r="K57" s="15"/>
      <c r="L57" s="15">
        <f t="shared" si="6"/>
        <v>0</v>
      </c>
    </row>
    <row r="58" spans="5:12" x14ac:dyDescent="0.3">
      <c r="E58" s="10" t="s">
        <v>93</v>
      </c>
      <c r="F58" s="11"/>
      <c r="G58" s="12">
        <f>SUM(G59:G61)</f>
        <v>0</v>
      </c>
      <c r="H58" s="12">
        <f>SUM(H59:H61)</f>
        <v>0</v>
      </c>
      <c r="I58" s="12">
        <f>SUM(I59:I61)</f>
        <v>0</v>
      </c>
      <c r="J58" s="12">
        <f>SUM(J59:J61)</f>
        <v>0</v>
      </c>
      <c r="K58" s="12">
        <f>SUM(K59:K61)</f>
        <v>0</v>
      </c>
      <c r="L58" s="15">
        <f t="shared" si="6"/>
        <v>0</v>
      </c>
    </row>
    <row r="59" spans="5:12" x14ac:dyDescent="0.3">
      <c r="E59" s="13" t="s">
        <v>94</v>
      </c>
      <c r="F59" s="14"/>
      <c r="G59" s="12"/>
      <c r="H59" s="15"/>
      <c r="I59" s="12">
        <f t="shared" si="10"/>
        <v>0</v>
      </c>
      <c r="J59" s="15"/>
      <c r="K59" s="15"/>
      <c r="L59" s="15">
        <f t="shared" si="6"/>
        <v>0</v>
      </c>
    </row>
    <row r="60" spans="5:12" x14ac:dyDescent="0.3">
      <c r="E60" s="13" t="s">
        <v>95</v>
      </c>
      <c r="F60" s="14"/>
      <c r="G60" s="12"/>
      <c r="H60" s="15"/>
      <c r="I60" s="12">
        <f t="shared" si="10"/>
        <v>0</v>
      </c>
      <c r="J60" s="15"/>
      <c r="K60" s="15"/>
      <c r="L60" s="15">
        <f t="shared" si="6"/>
        <v>0</v>
      </c>
    </row>
    <row r="61" spans="5:12" x14ac:dyDescent="0.3">
      <c r="E61" s="13" t="s">
        <v>96</v>
      </c>
      <c r="F61" s="14"/>
      <c r="G61" s="12"/>
      <c r="H61" s="15"/>
      <c r="I61" s="12">
        <f t="shared" si="10"/>
        <v>0</v>
      </c>
      <c r="J61" s="15"/>
      <c r="K61" s="15"/>
      <c r="L61" s="15">
        <f t="shared" si="6"/>
        <v>0</v>
      </c>
    </row>
    <row r="62" spans="5:12" x14ac:dyDescent="0.3">
      <c r="E62" s="32" t="s">
        <v>97</v>
      </c>
      <c r="F62" s="33"/>
      <c r="G62" s="12">
        <f>SUM(G63:G70)</f>
        <v>0</v>
      </c>
      <c r="H62" s="12">
        <f>SUM(H63:H70)</f>
        <v>0</v>
      </c>
      <c r="I62" s="12">
        <f>I63+I64+I65+I66+I67+I69+I70</f>
        <v>0</v>
      </c>
      <c r="J62" s="12">
        <f>SUM(J63:J70)</f>
        <v>0</v>
      </c>
      <c r="K62" s="12">
        <f>SUM(K63:K70)</f>
        <v>0</v>
      </c>
      <c r="L62" s="15">
        <f t="shared" si="6"/>
        <v>0</v>
      </c>
    </row>
    <row r="63" spans="5:12" x14ac:dyDescent="0.3">
      <c r="E63" s="13" t="s">
        <v>98</v>
      </c>
      <c r="F63" s="14"/>
      <c r="G63" s="12"/>
      <c r="H63" s="15"/>
      <c r="I63" s="12">
        <f t="shared" si="10"/>
        <v>0</v>
      </c>
      <c r="J63" s="15"/>
      <c r="K63" s="15"/>
      <c r="L63" s="15">
        <f t="shared" si="6"/>
        <v>0</v>
      </c>
    </row>
    <row r="64" spans="5:12" x14ac:dyDescent="0.3">
      <c r="E64" s="13" t="s">
        <v>99</v>
      </c>
      <c r="F64" s="14"/>
      <c r="G64" s="12"/>
      <c r="H64" s="15"/>
      <c r="I64" s="12">
        <f t="shared" si="10"/>
        <v>0</v>
      </c>
      <c r="J64" s="15"/>
      <c r="K64" s="15"/>
      <c r="L64" s="15">
        <f t="shared" si="6"/>
        <v>0</v>
      </c>
    </row>
    <row r="65" spans="5:12" x14ac:dyDescent="0.3">
      <c r="E65" s="13" t="s">
        <v>100</v>
      </c>
      <c r="F65" s="14"/>
      <c r="G65" s="12"/>
      <c r="H65" s="15"/>
      <c r="I65" s="12">
        <f t="shared" si="10"/>
        <v>0</v>
      </c>
      <c r="J65" s="15"/>
      <c r="K65" s="15"/>
      <c r="L65" s="15">
        <f t="shared" si="6"/>
        <v>0</v>
      </c>
    </row>
    <row r="66" spans="5:12" x14ac:dyDescent="0.3">
      <c r="E66" s="13" t="s">
        <v>101</v>
      </c>
      <c r="F66" s="14"/>
      <c r="G66" s="12"/>
      <c r="H66" s="15"/>
      <c r="I66" s="12">
        <f t="shared" si="10"/>
        <v>0</v>
      </c>
      <c r="J66" s="15"/>
      <c r="K66" s="15"/>
      <c r="L66" s="15">
        <f t="shared" si="6"/>
        <v>0</v>
      </c>
    </row>
    <row r="67" spans="5:12" x14ac:dyDescent="0.3">
      <c r="E67" s="13" t="s">
        <v>102</v>
      </c>
      <c r="F67" s="14"/>
      <c r="G67" s="12"/>
      <c r="H67" s="15"/>
      <c r="I67" s="12">
        <f t="shared" si="10"/>
        <v>0</v>
      </c>
      <c r="J67" s="15"/>
      <c r="K67" s="15"/>
      <c r="L67" s="15">
        <f t="shared" si="6"/>
        <v>0</v>
      </c>
    </row>
    <row r="68" spans="5:12" x14ac:dyDescent="0.3">
      <c r="E68" s="13" t="s">
        <v>103</v>
      </c>
      <c r="F68" s="14"/>
      <c r="G68" s="12"/>
      <c r="H68" s="15"/>
      <c r="I68" s="12">
        <f t="shared" si="10"/>
        <v>0</v>
      </c>
      <c r="J68" s="15"/>
      <c r="K68" s="15"/>
      <c r="L68" s="15">
        <f t="shared" si="6"/>
        <v>0</v>
      </c>
    </row>
    <row r="69" spans="5:12" x14ac:dyDescent="0.3">
      <c r="E69" s="13" t="s">
        <v>104</v>
      </c>
      <c r="F69" s="14"/>
      <c r="G69" s="12"/>
      <c r="H69" s="15"/>
      <c r="I69" s="12">
        <f t="shared" si="10"/>
        <v>0</v>
      </c>
      <c r="J69" s="15"/>
      <c r="K69" s="15"/>
      <c r="L69" s="15">
        <f t="shared" si="6"/>
        <v>0</v>
      </c>
    </row>
    <row r="70" spans="5:12" x14ac:dyDescent="0.3">
      <c r="E70" s="13" t="s">
        <v>105</v>
      </c>
      <c r="F70" s="14"/>
      <c r="G70" s="12"/>
      <c r="H70" s="15"/>
      <c r="I70" s="12">
        <f t="shared" si="10"/>
        <v>0</v>
      </c>
      <c r="J70" s="15"/>
      <c r="K70" s="15"/>
      <c r="L70" s="15">
        <f t="shared" si="6"/>
        <v>0</v>
      </c>
    </row>
    <row r="71" spans="5:12" x14ac:dyDescent="0.3">
      <c r="E71" s="10" t="s">
        <v>106</v>
      </c>
      <c r="F71" s="11"/>
      <c r="G71" s="12">
        <f>SUM(G72:G74)</f>
        <v>0</v>
      </c>
      <c r="H71" s="12">
        <f>SUM(H72:H74)</f>
        <v>0</v>
      </c>
      <c r="I71" s="12">
        <f>SUM(I72:I74)</f>
        <v>0</v>
      </c>
      <c r="J71" s="12">
        <f>SUM(J72:J74)</f>
        <v>0</v>
      </c>
      <c r="K71" s="12">
        <f>SUM(K72:K74)</f>
        <v>0</v>
      </c>
      <c r="L71" s="15">
        <f t="shared" si="6"/>
        <v>0</v>
      </c>
    </row>
    <row r="72" spans="5:12" x14ac:dyDescent="0.3">
      <c r="E72" s="13" t="s">
        <v>107</v>
      </c>
      <c r="F72" s="14"/>
      <c r="G72" s="12"/>
      <c r="H72" s="15"/>
      <c r="I72" s="12">
        <f t="shared" si="10"/>
        <v>0</v>
      </c>
      <c r="J72" s="15"/>
      <c r="K72" s="15"/>
      <c r="L72" s="15">
        <f t="shared" si="6"/>
        <v>0</v>
      </c>
    </row>
    <row r="73" spans="5:12" x14ac:dyDescent="0.3">
      <c r="E73" s="13" t="s">
        <v>108</v>
      </c>
      <c r="F73" s="14"/>
      <c r="G73" s="12"/>
      <c r="H73" s="15"/>
      <c r="I73" s="12">
        <f t="shared" si="10"/>
        <v>0</v>
      </c>
      <c r="J73" s="15"/>
      <c r="K73" s="15"/>
      <c r="L73" s="15">
        <f t="shared" si="6"/>
        <v>0</v>
      </c>
    </row>
    <row r="74" spans="5:12" x14ac:dyDescent="0.3">
      <c r="E74" s="13" t="s">
        <v>109</v>
      </c>
      <c r="F74" s="14"/>
      <c r="G74" s="12"/>
      <c r="H74" s="15"/>
      <c r="I74" s="12">
        <f t="shared" si="10"/>
        <v>0</v>
      </c>
      <c r="J74" s="15"/>
      <c r="K74" s="15"/>
      <c r="L74" s="15">
        <f t="shared" si="6"/>
        <v>0</v>
      </c>
    </row>
    <row r="75" spans="5:12" x14ac:dyDescent="0.3">
      <c r="E75" s="10" t="s">
        <v>110</v>
      </c>
      <c r="F75" s="11"/>
      <c r="G75" s="12">
        <f>SUM(G76:G82)</f>
        <v>0</v>
      </c>
      <c r="H75" s="12">
        <f>SUM(H76:H82)</f>
        <v>0</v>
      </c>
      <c r="I75" s="12">
        <f>SUM(I76:I82)</f>
        <v>0</v>
      </c>
      <c r="J75" s="12">
        <f>SUM(J76:J82)</f>
        <v>0</v>
      </c>
      <c r="K75" s="12">
        <f>SUM(K76:K82)</f>
        <v>0</v>
      </c>
      <c r="L75" s="15">
        <f t="shared" si="6"/>
        <v>0</v>
      </c>
    </row>
    <row r="76" spans="5:12" x14ac:dyDescent="0.3">
      <c r="E76" s="13" t="s">
        <v>111</v>
      </c>
      <c r="F76" s="14"/>
      <c r="G76" s="12"/>
      <c r="H76" s="15"/>
      <c r="I76" s="12">
        <f t="shared" si="10"/>
        <v>0</v>
      </c>
      <c r="J76" s="15"/>
      <c r="K76" s="15"/>
      <c r="L76" s="15">
        <f t="shared" si="6"/>
        <v>0</v>
      </c>
    </row>
    <row r="77" spans="5:12" x14ac:dyDescent="0.3">
      <c r="E77" s="13" t="s">
        <v>112</v>
      </c>
      <c r="F77" s="14"/>
      <c r="G77" s="12"/>
      <c r="H77" s="15"/>
      <c r="I77" s="12">
        <f t="shared" si="10"/>
        <v>0</v>
      </c>
      <c r="J77" s="15"/>
      <c r="K77" s="15"/>
      <c r="L77" s="15">
        <f t="shared" si="6"/>
        <v>0</v>
      </c>
    </row>
    <row r="78" spans="5:12" x14ac:dyDescent="0.3">
      <c r="E78" s="13" t="s">
        <v>113</v>
      </c>
      <c r="F78" s="14"/>
      <c r="G78" s="12"/>
      <c r="H78" s="15"/>
      <c r="I78" s="12">
        <f t="shared" si="10"/>
        <v>0</v>
      </c>
      <c r="J78" s="15"/>
      <c r="K78" s="15"/>
      <c r="L78" s="15">
        <f t="shared" si="6"/>
        <v>0</v>
      </c>
    </row>
    <row r="79" spans="5:12" x14ac:dyDescent="0.3">
      <c r="E79" s="13" t="s">
        <v>114</v>
      </c>
      <c r="F79" s="14"/>
      <c r="G79" s="12"/>
      <c r="H79" s="15"/>
      <c r="I79" s="12">
        <f t="shared" si="10"/>
        <v>0</v>
      </c>
      <c r="J79" s="15"/>
      <c r="K79" s="15"/>
      <c r="L79" s="15">
        <f t="shared" si="6"/>
        <v>0</v>
      </c>
    </row>
    <row r="80" spans="5:12" x14ac:dyDescent="0.3">
      <c r="E80" s="13" t="s">
        <v>115</v>
      </c>
      <c r="F80" s="14"/>
      <c r="G80" s="12"/>
      <c r="H80" s="15"/>
      <c r="I80" s="12">
        <f t="shared" si="10"/>
        <v>0</v>
      </c>
      <c r="J80" s="15"/>
      <c r="K80" s="15"/>
      <c r="L80" s="15">
        <f t="shared" si="6"/>
        <v>0</v>
      </c>
    </row>
    <row r="81" spans="5:12" x14ac:dyDescent="0.3">
      <c r="E81" s="13" t="s">
        <v>116</v>
      </c>
      <c r="F81" s="14"/>
      <c r="G81" s="12"/>
      <c r="H81" s="15"/>
      <c r="I81" s="12">
        <f t="shared" si="10"/>
        <v>0</v>
      </c>
      <c r="J81" s="15"/>
      <c r="K81" s="15"/>
      <c r="L81" s="15">
        <f t="shared" si="6"/>
        <v>0</v>
      </c>
    </row>
    <row r="82" spans="5:12" x14ac:dyDescent="0.3">
      <c r="E82" s="13" t="s">
        <v>117</v>
      </c>
      <c r="F82" s="14"/>
      <c r="G82" s="12"/>
      <c r="H82" s="15"/>
      <c r="I82" s="12">
        <f t="shared" si="10"/>
        <v>0</v>
      </c>
      <c r="J82" s="15"/>
      <c r="K82" s="15"/>
      <c r="L82" s="15">
        <f t="shared" si="6"/>
        <v>0</v>
      </c>
    </row>
    <row r="83" spans="5:12" x14ac:dyDescent="0.3">
      <c r="E83" s="16"/>
      <c r="F83" s="17"/>
      <c r="G83" s="18"/>
      <c r="H83" s="19"/>
      <c r="I83" s="19"/>
      <c r="J83" s="19"/>
      <c r="K83" s="19"/>
      <c r="L83" s="19"/>
    </row>
    <row r="84" spans="5:12" x14ac:dyDescent="0.3">
      <c r="E84" s="20" t="s">
        <v>118</v>
      </c>
      <c r="F84" s="21"/>
      <c r="G84" s="22">
        <f t="shared" ref="G84:L84" si="12">G85+G103+G93+G113+G123+G133+G137+G146+G150</f>
        <v>92791231</v>
      </c>
      <c r="H84" s="22">
        <f>H85+H103+H93+H113+H123+H133+H137+H146+H150</f>
        <v>0</v>
      </c>
      <c r="I84" s="22">
        <f t="shared" si="12"/>
        <v>92791231</v>
      </c>
      <c r="J84" s="22">
        <f>J85+J103+J93+J113+J123+J133+J137+J146+J150</f>
        <v>32607980.719999999</v>
      </c>
      <c r="K84" s="22">
        <f>K85+K103+K93+K113+K123+K133+K137+K146+K150</f>
        <v>32164006.740000002</v>
      </c>
      <c r="L84" s="22">
        <f t="shared" si="12"/>
        <v>60183250.280000001</v>
      </c>
    </row>
    <row r="85" spans="5:12" x14ac:dyDescent="0.3">
      <c r="E85" s="10" t="s">
        <v>45</v>
      </c>
      <c r="F85" s="11"/>
      <c r="G85" s="12">
        <f>SUM(G86:G92)</f>
        <v>46671552</v>
      </c>
      <c r="H85" s="12">
        <f>SUM(H86:H92)</f>
        <v>0</v>
      </c>
      <c r="I85" s="12">
        <f>SUM(I86:I92)</f>
        <v>46671552</v>
      </c>
      <c r="J85" s="12">
        <f>SUM(J86:J92)</f>
        <v>22223065.149999999</v>
      </c>
      <c r="K85" s="12">
        <f>SUM(K86:K92)</f>
        <v>21785587.170000002</v>
      </c>
      <c r="L85" s="15">
        <f t="shared" ref="L85:L148" si="13">I85-J85</f>
        <v>24448486.850000001</v>
      </c>
    </row>
    <row r="86" spans="5:12" x14ac:dyDescent="0.3">
      <c r="E86" s="13" t="s">
        <v>46</v>
      </c>
      <c r="F86" s="14"/>
      <c r="G86" s="12">
        <v>15808192.92</v>
      </c>
      <c r="H86" s="15">
        <v>0</v>
      </c>
      <c r="I86" s="12">
        <f t="shared" ref="I86:I102" si="14">G86+H86</f>
        <v>15808192.92</v>
      </c>
      <c r="J86" s="15">
        <v>7407218.4800000004</v>
      </c>
      <c r="K86" s="15">
        <v>7407218.4800000004</v>
      </c>
      <c r="L86" s="15">
        <f t="shared" si="13"/>
        <v>8400974.4399999995</v>
      </c>
    </row>
    <row r="87" spans="5:12" x14ac:dyDescent="0.3">
      <c r="E87" s="13" t="s">
        <v>47</v>
      </c>
      <c r="F87" s="14"/>
      <c r="G87" s="12">
        <v>609000</v>
      </c>
      <c r="H87" s="15">
        <v>0</v>
      </c>
      <c r="I87" s="12">
        <f t="shared" si="14"/>
        <v>609000</v>
      </c>
      <c r="J87" s="15">
        <v>275050</v>
      </c>
      <c r="K87" s="15">
        <v>275050</v>
      </c>
      <c r="L87" s="15">
        <f t="shared" si="13"/>
        <v>333950</v>
      </c>
    </row>
    <row r="88" spans="5:12" x14ac:dyDescent="0.3">
      <c r="E88" s="13" t="s">
        <v>48</v>
      </c>
      <c r="F88" s="14"/>
      <c r="G88" s="12">
        <v>3339504.83</v>
      </c>
      <c r="H88" s="15">
        <v>0</v>
      </c>
      <c r="I88" s="12">
        <f t="shared" si="14"/>
        <v>3339504.83</v>
      </c>
      <c r="J88" s="15">
        <v>1430850.02</v>
      </c>
      <c r="K88" s="15">
        <v>1430850.02</v>
      </c>
      <c r="L88" s="15">
        <f t="shared" si="13"/>
        <v>1908654.81</v>
      </c>
    </row>
    <row r="89" spans="5:12" x14ac:dyDescent="0.3">
      <c r="E89" s="13" t="s">
        <v>49</v>
      </c>
      <c r="F89" s="14"/>
      <c r="G89" s="12">
        <v>5538678.9400000004</v>
      </c>
      <c r="H89" s="15">
        <v>0</v>
      </c>
      <c r="I89" s="12">
        <f t="shared" si="14"/>
        <v>5538678.9400000004</v>
      </c>
      <c r="J89" s="15">
        <v>2418964.66</v>
      </c>
      <c r="K89" s="15">
        <v>1981486.68</v>
      </c>
      <c r="L89" s="15">
        <f t="shared" si="13"/>
        <v>3119714.2800000003</v>
      </c>
    </row>
    <row r="90" spans="5:12" x14ac:dyDescent="0.3">
      <c r="E90" s="13" t="s">
        <v>50</v>
      </c>
      <c r="F90" s="14"/>
      <c r="G90" s="12">
        <v>21376175.309999999</v>
      </c>
      <c r="H90" s="15">
        <v>0</v>
      </c>
      <c r="I90" s="12">
        <f t="shared" si="14"/>
        <v>21376175.309999999</v>
      </c>
      <c r="J90" s="15">
        <v>10690981.99</v>
      </c>
      <c r="K90" s="15">
        <v>10690981.99</v>
      </c>
      <c r="L90" s="15">
        <f t="shared" si="13"/>
        <v>10685193.319999998</v>
      </c>
    </row>
    <row r="91" spans="5:12" x14ac:dyDescent="0.3">
      <c r="E91" s="13" t="s">
        <v>51</v>
      </c>
      <c r="F91" s="14"/>
      <c r="G91" s="12"/>
      <c r="H91" s="15"/>
      <c r="I91" s="12">
        <f t="shared" si="14"/>
        <v>0</v>
      </c>
      <c r="J91" s="15"/>
      <c r="K91" s="15"/>
      <c r="L91" s="15">
        <f t="shared" si="13"/>
        <v>0</v>
      </c>
    </row>
    <row r="92" spans="5:12" x14ac:dyDescent="0.3">
      <c r="E92" s="13" t="s">
        <v>52</v>
      </c>
      <c r="F92" s="14"/>
      <c r="G92" s="12"/>
      <c r="H92" s="15"/>
      <c r="I92" s="12">
        <f t="shared" si="14"/>
        <v>0</v>
      </c>
      <c r="J92" s="15"/>
      <c r="K92" s="15"/>
      <c r="L92" s="15">
        <f t="shared" si="13"/>
        <v>0</v>
      </c>
    </row>
    <row r="93" spans="5:12" x14ac:dyDescent="0.3">
      <c r="E93" s="10" t="s">
        <v>53</v>
      </c>
      <c r="F93" s="11"/>
      <c r="G93" s="12">
        <f>SUM(G94:G102)</f>
        <v>4332250</v>
      </c>
      <c r="H93" s="12">
        <f>SUM(H94:H102)</f>
        <v>0</v>
      </c>
      <c r="I93" s="12">
        <f>SUM(I94:I102)</f>
        <v>4332250</v>
      </c>
      <c r="J93" s="12">
        <f>SUM(J94:J102)</f>
        <v>1886558.72</v>
      </c>
      <c r="K93" s="12">
        <f>SUM(K94:K102)</f>
        <v>1886558.72</v>
      </c>
      <c r="L93" s="15">
        <f t="shared" si="13"/>
        <v>2445691.2800000003</v>
      </c>
    </row>
    <row r="94" spans="5:12" x14ac:dyDescent="0.3">
      <c r="E94" s="13" t="s">
        <v>54</v>
      </c>
      <c r="F94" s="14"/>
      <c r="G94" s="12">
        <v>2041620</v>
      </c>
      <c r="H94" s="15">
        <v>0</v>
      </c>
      <c r="I94" s="12">
        <f t="shared" si="14"/>
        <v>2041620</v>
      </c>
      <c r="J94" s="15">
        <v>639445.53</v>
      </c>
      <c r="K94" s="15">
        <v>639445.53</v>
      </c>
      <c r="L94" s="15">
        <f t="shared" si="13"/>
        <v>1402174.47</v>
      </c>
    </row>
    <row r="95" spans="5:12" x14ac:dyDescent="0.3">
      <c r="E95" s="13" t="s">
        <v>55</v>
      </c>
      <c r="F95" s="14"/>
      <c r="G95" s="12">
        <v>185680</v>
      </c>
      <c r="H95" s="15">
        <v>0</v>
      </c>
      <c r="I95" s="12">
        <f t="shared" si="14"/>
        <v>185680</v>
      </c>
      <c r="J95" s="15">
        <v>131728.28</v>
      </c>
      <c r="K95" s="15">
        <v>131728.28</v>
      </c>
      <c r="L95" s="15">
        <f t="shared" si="13"/>
        <v>53951.72</v>
      </c>
    </row>
    <row r="96" spans="5:12" x14ac:dyDescent="0.3">
      <c r="E96" s="13" t="s">
        <v>56</v>
      </c>
      <c r="F96" s="14"/>
      <c r="G96" s="12"/>
      <c r="H96" s="15"/>
      <c r="I96" s="12">
        <f t="shared" si="14"/>
        <v>0</v>
      </c>
      <c r="J96" s="15"/>
      <c r="K96" s="15"/>
      <c r="L96" s="15">
        <f t="shared" si="13"/>
        <v>0</v>
      </c>
    </row>
    <row r="97" spans="5:12" x14ac:dyDescent="0.3">
      <c r="E97" s="13" t="s">
        <v>57</v>
      </c>
      <c r="F97" s="14"/>
      <c r="G97" s="12">
        <v>75760</v>
      </c>
      <c r="H97" s="15">
        <v>0</v>
      </c>
      <c r="I97" s="12">
        <f t="shared" si="14"/>
        <v>75760</v>
      </c>
      <c r="J97" s="15">
        <v>12639.76</v>
      </c>
      <c r="K97" s="15">
        <v>12639.76</v>
      </c>
      <c r="L97" s="15">
        <f t="shared" si="13"/>
        <v>63120.24</v>
      </c>
    </row>
    <row r="98" spans="5:12" x14ac:dyDescent="0.3">
      <c r="E98" s="13" t="s">
        <v>58</v>
      </c>
      <c r="F98" s="14"/>
      <c r="G98" s="12"/>
      <c r="H98" s="15"/>
      <c r="I98" s="12">
        <f t="shared" si="14"/>
        <v>0</v>
      </c>
      <c r="J98" s="15"/>
      <c r="K98" s="15"/>
      <c r="L98" s="15">
        <f t="shared" si="13"/>
        <v>0</v>
      </c>
    </row>
    <row r="99" spans="5:12" x14ac:dyDescent="0.3">
      <c r="E99" s="13" t="s">
        <v>59</v>
      </c>
      <c r="F99" s="14"/>
      <c r="G99" s="12">
        <v>1950000</v>
      </c>
      <c r="H99" s="15">
        <v>0</v>
      </c>
      <c r="I99" s="12">
        <f t="shared" si="14"/>
        <v>1950000</v>
      </c>
      <c r="J99" s="15">
        <v>1092298.2</v>
      </c>
      <c r="K99" s="15">
        <v>1092298.2</v>
      </c>
      <c r="L99" s="15">
        <f t="shared" si="13"/>
        <v>857701.8</v>
      </c>
    </row>
    <row r="100" spans="5:12" x14ac:dyDescent="0.3">
      <c r="E100" s="13" t="s">
        <v>60</v>
      </c>
      <c r="F100" s="14"/>
      <c r="G100" s="12">
        <v>58690</v>
      </c>
      <c r="H100" s="15">
        <v>0</v>
      </c>
      <c r="I100" s="12">
        <f t="shared" si="14"/>
        <v>58690</v>
      </c>
      <c r="J100" s="15">
        <v>6750.23</v>
      </c>
      <c r="K100" s="15">
        <v>6750.23</v>
      </c>
      <c r="L100" s="15">
        <f t="shared" si="13"/>
        <v>51939.770000000004</v>
      </c>
    </row>
    <row r="101" spans="5:12" x14ac:dyDescent="0.3">
      <c r="E101" s="13" t="s">
        <v>61</v>
      </c>
      <c r="F101" s="14"/>
      <c r="G101" s="12"/>
      <c r="H101" s="15"/>
      <c r="I101" s="12">
        <f t="shared" si="14"/>
        <v>0</v>
      </c>
      <c r="J101" s="15"/>
      <c r="K101" s="15"/>
      <c r="L101" s="15">
        <f t="shared" si="13"/>
        <v>0</v>
      </c>
    </row>
    <row r="102" spans="5:12" x14ac:dyDescent="0.3">
      <c r="E102" s="13" t="s">
        <v>62</v>
      </c>
      <c r="F102" s="14"/>
      <c r="G102" s="12">
        <v>20500</v>
      </c>
      <c r="H102" s="15">
        <v>0</v>
      </c>
      <c r="I102" s="12">
        <f t="shared" si="14"/>
        <v>20500</v>
      </c>
      <c r="J102" s="15">
        <v>3696.72</v>
      </c>
      <c r="K102" s="15">
        <v>3696.72</v>
      </c>
      <c r="L102" s="15">
        <f t="shared" si="13"/>
        <v>16803.28</v>
      </c>
    </row>
    <row r="103" spans="5:12" x14ac:dyDescent="0.3">
      <c r="E103" s="10" t="s">
        <v>63</v>
      </c>
      <c r="F103" s="11"/>
      <c r="G103" s="12">
        <f>SUM(G104:G112)</f>
        <v>17014182</v>
      </c>
      <c r="H103" s="12">
        <f>SUM(H104:H112)</f>
        <v>0</v>
      </c>
      <c r="I103" s="12">
        <f>SUM(I104:I112)</f>
        <v>17014182</v>
      </c>
      <c r="J103" s="12">
        <f>SUM(J104:J112)</f>
        <v>5589329.8500000006</v>
      </c>
      <c r="K103" s="12">
        <f>SUM(K104:K112)</f>
        <v>5582833.8500000006</v>
      </c>
      <c r="L103" s="15">
        <f t="shared" si="13"/>
        <v>11424852.149999999</v>
      </c>
    </row>
    <row r="104" spans="5:12" x14ac:dyDescent="0.3">
      <c r="E104" s="13" t="s">
        <v>64</v>
      </c>
      <c r="F104" s="14"/>
      <c r="G104" s="12">
        <v>1398330</v>
      </c>
      <c r="H104" s="15">
        <v>0</v>
      </c>
      <c r="I104" s="15">
        <f>G104+H104</f>
        <v>1398330</v>
      </c>
      <c r="J104" s="15">
        <v>680717.38</v>
      </c>
      <c r="K104" s="15">
        <v>680717.38</v>
      </c>
      <c r="L104" s="15">
        <f t="shared" si="13"/>
        <v>717612.62</v>
      </c>
    </row>
    <row r="105" spans="5:12" x14ac:dyDescent="0.3">
      <c r="E105" s="13" t="s">
        <v>65</v>
      </c>
      <c r="F105" s="14"/>
      <c r="G105" s="12">
        <v>6624390</v>
      </c>
      <c r="H105" s="15">
        <v>0</v>
      </c>
      <c r="I105" s="15">
        <f t="shared" ref="I105:I112" si="15">G105+H105</f>
        <v>6624390</v>
      </c>
      <c r="J105" s="15">
        <v>1460396.97</v>
      </c>
      <c r="K105" s="15">
        <v>1460396.97</v>
      </c>
      <c r="L105" s="15">
        <f t="shared" si="13"/>
        <v>5163993.03</v>
      </c>
    </row>
    <row r="106" spans="5:12" x14ac:dyDescent="0.3">
      <c r="E106" s="13" t="s">
        <v>66</v>
      </c>
      <c r="F106" s="14"/>
      <c r="G106" s="12">
        <v>2789104</v>
      </c>
      <c r="H106" s="15">
        <v>0</v>
      </c>
      <c r="I106" s="15">
        <f t="shared" si="15"/>
        <v>2789104</v>
      </c>
      <c r="J106" s="15">
        <v>1466993.49</v>
      </c>
      <c r="K106" s="15">
        <v>1466993.49</v>
      </c>
      <c r="L106" s="15">
        <f t="shared" si="13"/>
        <v>1322110.51</v>
      </c>
    </row>
    <row r="107" spans="5:12" x14ac:dyDescent="0.3">
      <c r="E107" s="13" t="s">
        <v>67</v>
      </c>
      <c r="F107" s="14"/>
      <c r="G107" s="12">
        <v>359165</v>
      </c>
      <c r="H107" s="15">
        <v>0</v>
      </c>
      <c r="I107" s="15">
        <f t="shared" si="15"/>
        <v>359165</v>
      </c>
      <c r="J107" s="15">
        <v>238906.67</v>
      </c>
      <c r="K107" s="15">
        <v>238906.67</v>
      </c>
      <c r="L107" s="15">
        <f t="shared" si="13"/>
        <v>120258.32999999999</v>
      </c>
    </row>
    <row r="108" spans="5:12" x14ac:dyDescent="0.3">
      <c r="E108" s="13" t="s">
        <v>68</v>
      </c>
      <c r="F108" s="14"/>
      <c r="G108" s="12">
        <v>4065805</v>
      </c>
      <c r="H108" s="15">
        <v>0</v>
      </c>
      <c r="I108" s="15">
        <f t="shared" si="15"/>
        <v>4065805</v>
      </c>
      <c r="J108" s="15">
        <v>1062041.74</v>
      </c>
      <c r="K108" s="15">
        <v>1055545.74</v>
      </c>
      <c r="L108" s="15">
        <f t="shared" si="13"/>
        <v>3003763.26</v>
      </c>
    </row>
    <row r="109" spans="5:12" x14ac:dyDescent="0.3">
      <c r="E109" s="13" t="s">
        <v>69</v>
      </c>
      <c r="F109" s="14"/>
      <c r="G109" s="12">
        <v>0</v>
      </c>
      <c r="H109" s="15">
        <v>0</v>
      </c>
      <c r="I109" s="15">
        <f t="shared" si="15"/>
        <v>0</v>
      </c>
      <c r="J109" s="15">
        <v>0</v>
      </c>
      <c r="K109" s="15">
        <v>0</v>
      </c>
      <c r="L109" s="15">
        <f t="shared" si="13"/>
        <v>0</v>
      </c>
    </row>
    <row r="110" spans="5:12" x14ac:dyDescent="0.3">
      <c r="E110" s="13" t="s">
        <v>70</v>
      </c>
      <c r="F110" s="14"/>
      <c r="G110" s="12">
        <v>1042267</v>
      </c>
      <c r="H110" s="15">
        <v>0</v>
      </c>
      <c r="I110" s="15">
        <f t="shared" si="15"/>
        <v>1042267</v>
      </c>
      <c r="J110" s="15">
        <v>386421.98</v>
      </c>
      <c r="K110" s="15">
        <v>386421.98</v>
      </c>
      <c r="L110" s="15">
        <f t="shared" si="13"/>
        <v>655845.02</v>
      </c>
    </row>
    <row r="111" spans="5:12" x14ac:dyDescent="0.3">
      <c r="E111" s="13" t="s">
        <v>71</v>
      </c>
      <c r="F111" s="14"/>
      <c r="G111" s="12">
        <v>649471</v>
      </c>
      <c r="H111" s="15">
        <v>0</v>
      </c>
      <c r="I111" s="15">
        <f t="shared" si="15"/>
        <v>649471</v>
      </c>
      <c r="J111" s="15">
        <v>232154.88</v>
      </c>
      <c r="K111" s="15">
        <v>232154.88</v>
      </c>
      <c r="L111" s="15">
        <f t="shared" si="13"/>
        <v>417316.12</v>
      </c>
    </row>
    <row r="112" spans="5:12" x14ac:dyDescent="0.3">
      <c r="E112" s="13" t="s">
        <v>72</v>
      </c>
      <c r="F112" s="14"/>
      <c r="G112" s="12">
        <v>85650</v>
      </c>
      <c r="H112" s="15">
        <v>0</v>
      </c>
      <c r="I112" s="15">
        <f t="shared" si="15"/>
        <v>85650</v>
      </c>
      <c r="J112" s="15">
        <v>61696.74</v>
      </c>
      <c r="K112" s="15">
        <v>61696.74</v>
      </c>
      <c r="L112" s="15">
        <f t="shared" si="13"/>
        <v>23953.260000000002</v>
      </c>
    </row>
    <row r="113" spans="5:12" x14ac:dyDescent="0.3">
      <c r="E113" s="32" t="s">
        <v>73</v>
      </c>
      <c r="F113" s="33"/>
      <c r="G113" s="12">
        <f>SUM(G114:G122)</f>
        <v>24773247</v>
      </c>
      <c r="H113" s="12">
        <f>SUM(H114:H122)</f>
        <v>0</v>
      </c>
      <c r="I113" s="12">
        <f>SUM(I114:I122)</f>
        <v>24773247</v>
      </c>
      <c r="J113" s="12">
        <f>SUM(J114:J122)</f>
        <v>2909027</v>
      </c>
      <c r="K113" s="12">
        <f>SUM(K114:K122)</f>
        <v>2909027</v>
      </c>
      <c r="L113" s="15">
        <f t="shared" si="13"/>
        <v>21864220</v>
      </c>
    </row>
    <row r="114" spans="5:12" x14ac:dyDescent="0.3">
      <c r="E114" s="13" t="s">
        <v>74</v>
      </c>
      <c r="F114" s="14"/>
      <c r="G114" s="12"/>
      <c r="H114" s="15"/>
      <c r="I114" s="15">
        <f>G114+H114</f>
        <v>0</v>
      </c>
      <c r="J114" s="15"/>
      <c r="K114" s="15"/>
      <c r="L114" s="15">
        <f t="shared" si="13"/>
        <v>0</v>
      </c>
    </row>
    <row r="115" spans="5:12" x14ac:dyDescent="0.3">
      <c r="E115" s="13" t="s">
        <v>75</v>
      </c>
      <c r="F115" s="14"/>
      <c r="G115" s="12"/>
      <c r="H115" s="15"/>
      <c r="I115" s="15">
        <f t="shared" ref="I115:I122" si="16">G115+H115</f>
        <v>0</v>
      </c>
      <c r="J115" s="15"/>
      <c r="K115" s="15"/>
      <c r="L115" s="15">
        <f t="shared" si="13"/>
        <v>0</v>
      </c>
    </row>
    <row r="116" spans="5:12" x14ac:dyDescent="0.3">
      <c r="E116" s="13" t="s">
        <v>76</v>
      </c>
      <c r="F116" s="14"/>
      <c r="G116" s="12"/>
      <c r="H116" s="15"/>
      <c r="I116" s="15">
        <f t="shared" si="16"/>
        <v>0</v>
      </c>
      <c r="J116" s="15"/>
      <c r="K116" s="15"/>
      <c r="L116" s="15">
        <f t="shared" si="13"/>
        <v>0</v>
      </c>
    </row>
    <row r="117" spans="5:12" x14ac:dyDescent="0.3">
      <c r="E117" s="13" t="s">
        <v>77</v>
      </c>
      <c r="F117" s="14"/>
      <c r="G117" s="12">
        <v>24773247</v>
      </c>
      <c r="H117" s="15">
        <v>0</v>
      </c>
      <c r="I117" s="15">
        <f t="shared" si="16"/>
        <v>24773247</v>
      </c>
      <c r="J117" s="15">
        <v>2909027</v>
      </c>
      <c r="K117" s="15">
        <v>2909027</v>
      </c>
      <c r="L117" s="15">
        <f t="shared" si="13"/>
        <v>21864220</v>
      </c>
    </row>
    <row r="118" spans="5:12" x14ac:dyDescent="0.3">
      <c r="E118" s="13" t="s">
        <v>78</v>
      </c>
      <c r="F118" s="14"/>
      <c r="G118" s="12"/>
      <c r="H118" s="15"/>
      <c r="I118" s="15">
        <f t="shared" si="16"/>
        <v>0</v>
      </c>
      <c r="J118" s="15"/>
      <c r="K118" s="15"/>
      <c r="L118" s="15">
        <f t="shared" si="13"/>
        <v>0</v>
      </c>
    </row>
    <row r="119" spans="5:12" x14ac:dyDescent="0.3">
      <c r="E119" s="13" t="s">
        <v>79</v>
      </c>
      <c r="F119" s="14"/>
      <c r="G119" s="12"/>
      <c r="H119" s="15"/>
      <c r="I119" s="15">
        <f t="shared" si="16"/>
        <v>0</v>
      </c>
      <c r="J119" s="15"/>
      <c r="K119" s="15"/>
      <c r="L119" s="15">
        <f t="shared" si="13"/>
        <v>0</v>
      </c>
    </row>
    <row r="120" spans="5:12" x14ac:dyDescent="0.3">
      <c r="E120" s="13" t="s">
        <v>80</v>
      </c>
      <c r="F120" s="14"/>
      <c r="G120" s="12"/>
      <c r="H120" s="15"/>
      <c r="I120" s="15">
        <f t="shared" si="16"/>
        <v>0</v>
      </c>
      <c r="J120" s="15"/>
      <c r="K120" s="15"/>
      <c r="L120" s="15">
        <f t="shared" si="13"/>
        <v>0</v>
      </c>
    </row>
    <row r="121" spans="5:12" x14ac:dyDescent="0.3">
      <c r="E121" s="13" t="s">
        <v>81</v>
      </c>
      <c r="F121" s="14"/>
      <c r="G121" s="12"/>
      <c r="H121" s="15"/>
      <c r="I121" s="15">
        <f t="shared" si="16"/>
        <v>0</v>
      </c>
      <c r="J121" s="15"/>
      <c r="K121" s="15"/>
      <c r="L121" s="15">
        <f t="shared" si="13"/>
        <v>0</v>
      </c>
    </row>
    <row r="122" spans="5:12" x14ac:dyDescent="0.3">
      <c r="E122" s="13" t="s">
        <v>82</v>
      </c>
      <c r="F122" s="14"/>
      <c r="G122" s="12"/>
      <c r="H122" s="15"/>
      <c r="I122" s="15">
        <f t="shared" si="16"/>
        <v>0</v>
      </c>
      <c r="J122" s="15"/>
      <c r="K122" s="15"/>
      <c r="L122" s="15">
        <f t="shared" si="13"/>
        <v>0</v>
      </c>
    </row>
    <row r="123" spans="5:12" x14ac:dyDescent="0.3">
      <c r="E123" s="10" t="s">
        <v>83</v>
      </c>
      <c r="F123" s="11"/>
      <c r="G123" s="12">
        <f>SUM(G124:G132)</f>
        <v>0</v>
      </c>
      <c r="H123" s="12">
        <f>SUM(H124:H132)</f>
        <v>0</v>
      </c>
      <c r="I123" s="12">
        <f>SUM(I124:I132)</f>
        <v>0</v>
      </c>
      <c r="J123" s="12">
        <f>SUM(J124:J132)</f>
        <v>0</v>
      </c>
      <c r="K123" s="12">
        <f>SUM(K124:K132)</f>
        <v>0</v>
      </c>
      <c r="L123" s="15">
        <f t="shared" si="13"/>
        <v>0</v>
      </c>
    </row>
    <row r="124" spans="5:12" x14ac:dyDescent="0.3">
      <c r="E124" s="13" t="s">
        <v>84</v>
      </c>
      <c r="F124" s="14"/>
      <c r="G124" s="12"/>
      <c r="H124" s="15"/>
      <c r="I124" s="15">
        <f>G124+H124</f>
        <v>0</v>
      </c>
      <c r="J124" s="15"/>
      <c r="K124" s="15"/>
      <c r="L124" s="15">
        <f t="shared" si="13"/>
        <v>0</v>
      </c>
    </row>
    <row r="125" spans="5:12" x14ac:dyDescent="0.3">
      <c r="E125" s="13" t="s">
        <v>85</v>
      </c>
      <c r="F125" s="14"/>
      <c r="G125" s="12"/>
      <c r="H125" s="15"/>
      <c r="I125" s="15">
        <f t="shared" ref="I125:I132" si="17">G125+H125</f>
        <v>0</v>
      </c>
      <c r="J125" s="15"/>
      <c r="K125" s="15"/>
      <c r="L125" s="15">
        <f t="shared" si="13"/>
        <v>0</v>
      </c>
    </row>
    <row r="126" spans="5:12" x14ac:dyDescent="0.3">
      <c r="E126" s="13" t="s">
        <v>86</v>
      </c>
      <c r="F126" s="14"/>
      <c r="G126" s="12"/>
      <c r="H126" s="15"/>
      <c r="I126" s="15">
        <f t="shared" si="17"/>
        <v>0</v>
      </c>
      <c r="J126" s="15"/>
      <c r="K126" s="15"/>
      <c r="L126" s="15">
        <f t="shared" si="13"/>
        <v>0</v>
      </c>
    </row>
    <row r="127" spans="5:12" x14ac:dyDescent="0.3">
      <c r="E127" s="13" t="s">
        <v>87</v>
      </c>
      <c r="F127" s="14"/>
      <c r="G127" s="12"/>
      <c r="H127" s="15"/>
      <c r="I127" s="15">
        <f t="shared" si="17"/>
        <v>0</v>
      </c>
      <c r="J127" s="15"/>
      <c r="K127" s="15"/>
      <c r="L127" s="15">
        <f t="shared" si="13"/>
        <v>0</v>
      </c>
    </row>
    <row r="128" spans="5:12" x14ac:dyDescent="0.3">
      <c r="E128" s="13" t="s">
        <v>88</v>
      </c>
      <c r="F128" s="14"/>
      <c r="G128" s="12"/>
      <c r="H128" s="15"/>
      <c r="I128" s="15">
        <f t="shared" si="17"/>
        <v>0</v>
      </c>
      <c r="J128" s="15"/>
      <c r="K128" s="15"/>
      <c r="L128" s="15">
        <f t="shared" si="13"/>
        <v>0</v>
      </c>
    </row>
    <row r="129" spans="5:12" x14ac:dyDescent="0.3">
      <c r="E129" s="13" t="s">
        <v>89</v>
      </c>
      <c r="F129" s="14"/>
      <c r="G129" s="12"/>
      <c r="H129" s="15"/>
      <c r="I129" s="15">
        <f t="shared" si="17"/>
        <v>0</v>
      </c>
      <c r="J129" s="15"/>
      <c r="K129" s="15"/>
      <c r="L129" s="15">
        <f t="shared" si="13"/>
        <v>0</v>
      </c>
    </row>
    <row r="130" spans="5:12" x14ac:dyDescent="0.3">
      <c r="E130" s="13" t="s">
        <v>90</v>
      </c>
      <c r="F130" s="14"/>
      <c r="G130" s="12"/>
      <c r="H130" s="15"/>
      <c r="I130" s="15">
        <f t="shared" si="17"/>
        <v>0</v>
      </c>
      <c r="J130" s="15"/>
      <c r="K130" s="15"/>
      <c r="L130" s="15">
        <f t="shared" si="13"/>
        <v>0</v>
      </c>
    </row>
    <row r="131" spans="5:12" x14ac:dyDescent="0.3">
      <c r="E131" s="13" t="s">
        <v>91</v>
      </c>
      <c r="F131" s="14"/>
      <c r="G131" s="12"/>
      <c r="H131" s="15"/>
      <c r="I131" s="15">
        <f t="shared" si="17"/>
        <v>0</v>
      </c>
      <c r="J131" s="15"/>
      <c r="K131" s="15"/>
      <c r="L131" s="15">
        <f t="shared" si="13"/>
        <v>0</v>
      </c>
    </row>
    <row r="132" spans="5:12" x14ac:dyDescent="0.3">
      <c r="E132" s="13" t="s">
        <v>92</v>
      </c>
      <c r="F132" s="14"/>
      <c r="G132" s="12"/>
      <c r="H132" s="15"/>
      <c r="I132" s="15">
        <f t="shared" si="17"/>
        <v>0</v>
      </c>
      <c r="J132" s="15"/>
      <c r="K132" s="15"/>
      <c r="L132" s="15">
        <f t="shared" si="13"/>
        <v>0</v>
      </c>
    </row>
    <row r="133" spans="5:12" x14ac:dyDescent="0.3">
      <c r="E133" s="10" t="s">
        <v>93</v>
      </c>
      <c r="F133" s="11"/>
      <c r="G133" s="12">
        <f>SUM(G134:G136)</f>
        <v>0</v>
      </c>
      <c r="H133" s="12">
        <f>SUM(H134:H136)</f>
        <v>0</v>
      </c>
      <c r="I133" s="12">
        <f>SUM(I134:I136)</f>
        <v>0</v>
      </c>
      <c r="J133" s="12">
        <f>SUM(J134:J136)</f>
        <v>0</v>
      </c>
      <c r="K133" s="12">
        <f>SUM(K134:K136)</f>
        <v>0</v>
      </c>
      <c r="L133" s="15">
        <f t="shared" si="13"/>
        <v>0</v>
      </c>
    </row>
    <row r="134" spans="5:12" x14ac:dyDescent="0.3">
      <c r="E134" s="13" t="s">
        <v>94</v>
      </c>
      <c r="F134" s="14"/>
      <c r="G134" s="12"/>
      <c r="H134" s="15"/>
      <c r="I134" s="15">
        <f>G134+H134</f>
        <v>0</v>
      </c>
      <c r="J134" s="15"/>
      <c r="K134" s="15"/>
      <c r="L134" s="15">
        <f t="shared" si="13"/>
        <v>0</v>
      </c>
    </row>
    <row r="135" spans="5:12" x14ac:dyDescent="0.3">
      <c r="E135" s="13" t="s">
        <v>95</v>
      </c>
      <c r="F135" s="14"/>
      <c r="G135" s="12"/>
      <c r="H135" s="15"/>
      <c r="I135" s="15">
        <f>G135+H135</f>
        <v>0</v>
      </c>
      <c r="J135" s="15"/>
      <c r="K135" s="15"/>
      <c r="L135" s="15">
        <f t="shared" si="13"/>
        <v>0</v>
      </c>
    </row>
    <row r="136" spans="5:12" x14ac:dyDescent="0.3">
      <c r="E136" s="13" t="s">
        <v>96</v>
      </c>
      <c r="F136" s="14"/>
      <c r="G136" s="12"/>
      <c r="H136" s="15"/>
      <c r="I136" s="15">
        <f>G136+H136</f>
        <v>0</v>
      </c>
      <c r="J136" s="15"/>
      <c r="K136" s="15"/>
      <c r="L136" s="15">
        <f t="shared" si="13"/>
        <v>0</v>
      </c>
    </row>
    <row r="137" spans="5:12" x14ac:dyDescent="0.3">
      <c r="E137" s="10" t="s">
        <v>97</v>
      </c>
      <c r="F137" s="11"/>
      <c r="G137" s="12">
        <f>SUM(G138:G145)</f>
        <v>0</v>
      </c>
      <c r="H137" s="12">
        <f>SUM(H138:H145)</f>
        <v>0</v>
      </c>
      <c r="I137" s="12">
        <f>I138+I139+I140+I141+I142+I144+I145</f>
        <v>0</v>
      </c>
      <c r="J137" s="12">
        <f>SUM(J138:J145)</f>
        <v>0</v>
      </c>
      <c r="K137" s="12">
        <f>SUM(K138:K145)</f>
        <v>0</v>
      </c>
      <c r="L137" s="15">
        <f t="shared" si="13"/>
        <v>0</v>
      </c>
    </row>
    <row r="138" spans="5:12" x14ac:dyDescent="0.3">
      <c r="E138" s="13" t="s">
        <v>98</v>
      </c>
      <c r="F138" s="14"/>
      <c r="G138" s="12"/>
      <c r="H138" s="15"/>
      <c r="I138" s="15">
        <f>G138+H138</f>
        <v>0</v>
      </c>
      <c r="J138" s="15"/>
      <c r="K138" s="15"/>
      <c r="L138" s="15">
        <f t="shared" si="13"/>
        <v>0</v>
      </c>
    </row>
    <row r="139" spans="5:12" x14ac:dyDescent="0.3">
      <c r="E139" s="13" t="s">
        <v>99</v>
      </c>
      <c r="F139" s="14"/>
      <c r="G139" s="12"/>
      <c r="H139" s="15"/>
      <c r="I139" s="15">
        <f t="shared" ref="I139:I145" si="18">G139+H139</f>
        <v>0</v>
      </c>
      <c r="J139" s="15"/>
      <c r="K139" s="15"/>
      <c r="L139" s="15">
        <f t="shared" si="13"/>
        <v>0</v>
      </c>
    </row>
    <row r="140" spans="5:12" x14ac:dyDescent="0.3">
      <c r="E140" s="13" t="s">
        <v>100</v>
      </c>
      <c r="F140" s="14"/>
      <c r="G140" s="12"/>
      <c r="H140" s="15"/>
      <c r="I140" s="15">
        <f t="shared" si="18"/>
        <v>0</v>
      </c>
      <c r="J140" s="15"/>
      <c r="K140" s="15"/>
      <c r="L140" s="15">
        <f t="shared" si="13"/>
        <v>0</v>
      </c>
    </row>
    <row r="141" spans="5:12" x14ac:dyDescent="0.3">
      <c r="E141" s="13" t="s">
        <v>101</v>
      </c>
      <c r="F141" s="14"/>
      <c r="G141" s="12"/>
      <c r="H141" s="15"/>
      <c r="I141" s="15">
        <f t="shared" si="18"/>
        <v>0</v>
      </c>
      <c r="J141" s="15"/>
      <c r="K141" s="15"/>
      <c r="L141" s="15">
        <f t="shared" si="13"/>
        <v>0</v>
      </c>
    </row>
    <row r="142" spans="5:12" x14ac:dyDescent="0.3">
      <c r="E142" s="13" t="s">
        <v>102</v>
      </c>
      <c r="F142" s="14"/>
      <c r="G142" s="12"/>
      <c r="H142" s="15"/>
      <c r="I142" s="15">
        <f t="shared" si="18"/>
        <v>0</v>
      </c>
      <c r="J142" s="15"/>
      <c r="K142" s="15"/>
      <c r="L142" s="15">
        <f t="shared" si="13"/>
        <v>0</v>
      </c>
    </row>
    <row r="143" spans="5:12" x14ac:dyDescent="0.3">
      <c r="E143" s="13" t="s">
        <v>103</v>
      </c>
      <c r="F143" s="14"/>
      <c r="G143" s="12"/>
      <c r="H143" s="15"/>
      <c r="I143" s="15">
        <f t="shared" si="18"/>
        <v>0</v>
      </c>
      <c r="J143" s="15"/>
      <c r="K143" s="15"/>
      <c r="L143" s="15">
        <f t="shared" si="13"/>
        <v>0</v>
      </c>
    </row>
    <row r="144" spans="5:12" x14ac:dyDescent="0.3">
      <c r="E144" s="13" t="s">
        <v>104</v>
      </c>
      <c r="F144" s="14"/>
      <c r="G144" s="12"/>
      <c r="H144" s="15"/>
      <c r="I144" s="15">
        <f t="shared" si="18"/>
        <v>0</v>
      </c>
      <c r="J144" s="15"/>
      <c r="K144" s="15"/>
      <c r="L144" s="15">
        <f t="shared" si="13"/>
        <v>0</v>
      </c>
    </row>
    <row r="145" spans="5:12" x14ac:dyDescent="0.3">
      <c r="E145" s="13" t="s">
        <v>105</v>
      </c>
      <c r="F145" s="14"/>
      <c r="G145" s="12"/>
      <c r="H145" s="15"/>
      <c r="I145" s="15">
        <f t="shared" si="18"/>
        <v>0</v>
      </c>
      <c r="J145" s="15"/>
      <c r="K145" s="15"/>
      <c r="L145" s="15">
        <f t="shared" si="13"/>
        <v>0</v>
      </c>
    </row>
    <row r="146" spans="5:12" x14ac:dyDescent="0.3">
      <c r="E146" s="10" t="s">
        <v>106</v>
      </c>
      <c r="F146" s="11"/>
      <c r="G146" s="12">
        <f>SUM(G147:G149)</f>
        <v>0</v>
      </c>
      <c r="H146" s="12">
        <f>SUM(H147:H149)</f>
        <v>0</v>
      </c>
      <c r="I146" s="12">
        <f>SUM(I147:I149)</f>
        <v>0</v>
      </c>
      <c r="J146" s="12">
        <f>SUM(J147:J149)</f>
        <v>0</v>
      </c>
      <c r="K146" s="12">
        <f>SUM(K147:K149)</f>
        <v>0</v>
      </c>
      <c r="L146" s="15">
        <f t="shared" si="13"/>
        <v>0</v>
      </c>
    </row>
    <row r="147" spans="5:12" x14ac:dyDescent="0.3">
      <c r="E147" s="13" t="s">
        <v>107</v>
      </c>
      <c r="F147" s="14"/>
      <c r="G147" s="12"/>
      <c r="H147" s="15"/>
      <c r="I147" s="15">
        <f>G147+H147</f>
        <v>0</v>
      </c>
      <c r="J147" s="15"/>
      <c r="K147" s="15"/>
      <c r="L147" s="15">
        <f t="shared" si="13"/>
        <v>0</v>
      </c>
    </row>
    <row r="148" spans="5:12" x14ac:dyDescent="0.3">
      <c r="E148" s="13" t="s">
        <v>108</v>
      </c>
      <c r="F148" s="14"/>
      <c r="G148" s="12"/>
      <c r="H148" s="15"/>
      <c r="I148" s="15">
        <f>G148+H148</f>
        <v>0</v>
      </c>
      <c r="J148" s="15"/>
      <c r="K148" s="15"/>
      <c r="L148" s="15">
        <f t="shared" si="13"/>
        <v>0</v>
      </c>
    </row>
    <row r="149" spans="5:12" x14ac:dyDescent="0.3">
      <c r="E149" s="13" t="s">
        <v>109</v>
      </c>
      <c r="F149" s="14"/>
      <c r="G149" s="12"/>
      <c r="H149" s="15"/>
      <c r="I149" s="15">
        <f>G149+H149</f>
        <v>0</v>
      </c>
      <c r="J149" s="15"/>
      <c r="K149" s="15"/>
      <c r="L149" s="15">
        <f t="shared" ref="L149:L157" si="19">I149-J149</f>
        <v>0</v>
      </c>
    </row>
    <row r="150" spans="5:12" x14ac:dyDescent="0.3">
      <c r="E150" s="10" t="s">
        <v>110</v>
      </c>
      <c r="F150" s="11"/>
      <c r="G150" s="12">
        <f>SUM(G151:G157)</f>
        <v>0</v>
      </c>
      <c r="H150" s="12">
        <f>SUM(H151:H157)</f>
        <v>0</v>
      </c>
      <c r="I150" s="12">
        <f>SUM(I151:I157)</f>
        <v>0</v>
      </c>
      <c r="J150" s="12">
        <f>SUM(J151:J157)</f>
        <v>0</v>
      </c>
      <c r="K150" s="12">
        <f>SUM(K151:K157)</f>
        <v>0</v>
      </c>
      <c r="L150" s="15">
        <f t="shared" si="19"/>
        <v>0</v>
      </c>
    </row>
    <row r="151" spans="5:12" x14ac:dyDescent="0.3">
      <c r="E151" s="13" t="s">
        <v>111</v>
      </c>
      <c r="F151" s="14"/>
      <c r="G151" s="12"/>
      <c r="H151" s="15"/>
      <c r="I151" s="15">
        <f>G151+H151</f>
        <v>0</v>
      </c>
      <c r="J151" s="15"/>
      <c r="K151" s="15"/>
      <c r="L151" s="15">
        <f t="shared" si="19"/>
        <v>0</v>
      </c>
    </row>
    <row r="152" spans="5:12" x14ac:dyDescent="0.3">
      <c r="E152" s="13" t="s">
        <v>112</v>
      </c>
      <c r="F152" s="14"/>
      <c r="G152" s="12"/>
      <c r="H152" s="15"/>
      <c r="I152" s="15">
        <f t="shared" ref="I152:I157" si="20">G152+H152</f>
        <v>0</v>
      </c>
      <c r="J152" s="15"/>
      <c r="K152" s="15"/>
      <c r="L152" s="15">
        <f t="shared" si="19"/>
        <v>0</v>
      </c>
    </row>
    <row r="153" spans="5:12" x14ac:dyDescent="0.3">
      <c r="E153" s="13" t="s">
        <v>113</v>
      </c>
      <c r="F153" s="14"/>
      <c r="G153" s="12"/>
      <c r="H153" s="15"/>
      <c r="I153" s="15">
        <f t="shared" si="20"/>
        <v>0</v>
      </c>
      <c r="J153" s="15"/>
      <c r="K153" s="15"/>
      <c r="L153" s="15">
        <f t="shared" si="19"/>
        <v>0</v>
      </c>
    </row>
    <row r="154" spans="5:12" x14ac:dyDescent="0.3">
      <c r="E154" s="13" t="s">
        <v>114</v>
      </c>
      <c r="F154" s="14"/>
      <c r="G154" s="12"/>
      <c r="H154" s="15"/>
      <c r="I154" s="15">
        <f t="shared" si="20"/>
        <v>0</v>
      </c>
      <c r="J154" s="15"/>
      <c r="K154" s="15"/>
      <c r="L154" s="15">
        <f t="shared" si="19"/>
        <v>0</v>
      </c>
    </row>
    <row r="155" spans="5:12" x14ac:dyDescent="0.3">
      <c r="E155" s="13" t="s">
        <v>115</v>
      </c>
      <c r="F155" s="14"/>
      <c r="G155" s="12"/>
      <c r="H155" s="15"/>
      <c r="I155" s="15">
        <f t="shared" si="20"/>
        <v>0</v>
      </c>
      <c r="J155" s="15"/>
      <c r="K155" s="15"/>
      <c r="L155" s="15">
        <f t="shared" si="19"/>
        <v>0</v>
      </c>
    </row>
    <row r="156" spans="5:12" x14ac:dyDescent="0.3">
      <c r="E156" s="13" t="s">
        <v>116</v>
      </c>
      <c r="F156" s="14"/>
      <c r="G156" s="12"/>
      <c r="H156" s="15"/>
      <c r="I156" s="15">
        <f t="shared" si="20"/>
        <v>0</v>
      </c>
      <c r="J156" s="15"/>
      <c r="K156" s="15"/>
      <c r="L156" s="15">
        <f t="shared" si="19"/>
        <v>0</v>
      </c>
    </row>
    <row r="157" spans="5:12" x14ac:dyDescent="0.3">
      <c r="E157" s="13" t="s">
        <v>117</v>
      </c>
      <c r="F157" s="14"/>
      <c r="G157" s="12"/>
      <c r="H157" s="15"/>
      <c r="I157" s="15">
        <f t="shared" si="20"/>
        <v>0</v>
      </c>
      <c r="J157" s="15"/>
      <c r="K157" s="15"/>
      <c r="L157" s="15">
        <f t="shared" si="19"/>
        <v>0</v>
      </c>
    </row>
    <row r="158" spans="5:12" x14ac:dyDescent="0.3">
      <c r="E158" s="10"/>
      <c r="F158" s="11"/>
      <c r="G158" s="12"/>
      <c r="H158" s="15"/>
      <c r="I158" s="15"/>
      <c r="J158" s="15"/>
      <c r="K158" s="15"/>
      <c r="L158" s="15"/>
    </row>
    <row r="159" spans="5:12" x14ac:dyDescent="0.3">
      <c r="E159" s="23" t="s">
        <v>119</v>
      </c>
      <c r="F159" s="24"/>
      <c r="G159" s="9">
        <f t="shared" ref="G159:L159" si="21">G9+G84</f>
        <v>110234287</v>
      </c>
      <c r="H159" s="9">
        <f t="shared" si="21"/>
        <v>0</v>
      </c>
      <c r="I159" s="9">
        <f t="shared" si="21"/>
        <v>110234287</v>
      </c>
      <c r="J159" s="9">
        <f t="shared" si="21"/>
        <v>43281719.43</v>
      </c>
      <c r="K159" s="9">
        <f t="shared" si="21"/>
        <v>42809840.450000003</v>
      </c>
      <c r="L159" s="9">
        <f t="shared" si="21"/>
        <v>66952567.57</v>
      </c>
    </row>
    <row r="160" spans="5:12" ht="15" thickBot="1" x14ac:dyDescent="0.35">
      <c r="E160" s="25"/>
      <c r="F160" s="26"/>
      <c r="G160" s="27"/>
      <c r="H160" s="28"/>
      <c r="I160" s="28"/>
      <c r="J160" s="28"/>
      <c r="K160" s="28"/>
      <c r="L160" s="28"/>
    </row>
  </sheetData>
  <mergeCells count="12">
    <mergeCell ref="E113:F113"/>
    <mergeCell ref="E6:F8"/>
    <mergeCell ref="G6:K7"/>
    <mergeCell ref="L6:L8"/>
    <mergeCell ref="E38:F38"/>
    <mergeCell ref="E62:F62"/>
    <mergeCell ref="E1:L1"/>
    <mergeCell ref="E2:L2"/>
    <mergeCell ref="E3:L3"/>
    <mergeCell ref="E4:L4"/>
    <mergeCell ref="E5:L5"/>
    <mergeCell ref="E48:F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Tabla_371858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2023-03-28T22:09:09Z</dcterms:created>
  <dcterms:modified xsi:type="dcterms:W3CDTF">2023-07-31T22:22:48Z</dcterms:modified>
</cp:coreProperties>
</file>